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Mano Diskas\Diskas_VVG_2025\Strategija_2023-2028\Kvietimai_2023-2029\13_mokymai_nuo_2026-05-08_2026-06-11\"/>
    </mc:Choice>
  </mc:AlternateContent>
  <xr:revisionPtr revIDLastSave="0" documentId="13_ncr:1_{B3AAD54B-F420-4B81-A368-17A8A486DF28}"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28680" yWindow="-120" windowWidth="29040" windowHeight="15720" activeTab="1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definedNames>
    <definedName name="imone">#REF!</definedName>
    <definedName name="j" localSheetId="16">Sąrašai!#REF!</definedName>
    <definedName name="priemone">#REF!</definedName>
    <definedName name="_xlnm.Print_Area" localSheetId="10">'10l_ĮS'!$A$2:$C$31</definedName>
    <definedName name="_xlnm.Print_Area" localSheetId="11">'11l_PD'!$A$2:$C$16</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'8l_R'!$A$2:$G$14</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B65" i="5" l="1"/>
  <c r="B66" i="5"/>
  <c r="D4" i="3" l="1"/>
  <c r="C37" i="21" l="1"/>
  <c r="J37" i="21" l="1"/>
  <c r="G37" i="21"/>
  <c r="E37" i="21"/>
  <c r="I37" i="21"/>
  <c r="K37" i="21" l="1"/>
  <c r="M37" i="21" s="1"/>
  <c r="N37" i="21" s="1"/>
  <c r="E4" i="18" l="1"/>
  <c r="E17" i="5" l="1"/>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<sst xmlns="http://schemas.openxmlformats.org/spreadsheetml/2006/main" count="1124" uniqueCount="905">
  <si>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</si>
  <si>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</si>
  <si>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</si>
  <si>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</si>
  <si>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</si>
  <si>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</si>
  <si>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</si>
  <si>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</si>
  <si>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</si>
  <si>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</si>
  <si>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</si>
  <si>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</si>
  <si>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</si>
  <si>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</si>
  <si>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</si>
  <si>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</si>
  <si>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</si>
  <si>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</si>
  <si>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</si>
  <si>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</si>
  <si>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</si>
  <si>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</si>
  <si>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</si>
  <si>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</si>
  <si>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</si>
  <si>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</si>
  <si>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</si>
  <si>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</si>
  <si>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</si>
  <si>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</si>
  <si>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</si>
  <si>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</si>
  <si>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</si>
  <si>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</si>
  <si>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</si>
  <si>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</si>
  <si>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</si>
  <si>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</si>
  <si>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</si>
  <si>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</si>
  <si>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</si>
  <si>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</si>
  <si>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</si>
  <si>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</si>
  <si>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</si>
  <si>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</si>
  <si>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</si>
  <si>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</si>
  <si>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</si>
  <si>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</si>
  <si>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</si>
  <si>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</si>
  <si>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</si>
  <si>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</si>
  <si>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</si>
  <si>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</si>
  <si>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</si>
  <si>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</si>
  <si>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</si>
  <si>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</si>
  <si>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</si>
  <si>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</si>
  <si>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</si>
  <si>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</si>
  <si>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</si>
  <si>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</si>
  <si>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</si>
  <si>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</si>
  <si>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</si>
  <si>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</si>
  <si>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</si>
  <si>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</si>
  <si>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</si>
  <si>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</si>
  <si>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</si>
  <si>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</si>
  <si>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</si>
  <si>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</si>
  <si>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</si>
  <si>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</si>
  <si>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</si>
  <si>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</si>
  <si>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</si>
  <si>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</si>
  <si>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</si>
  <si>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</si>
  <si>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</si>
  <si>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</si>
  <si>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</si>
  <si>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</si>
  <si>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</si>
  <si>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</si>
  <si>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</si>
  <si>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</si>
  <si>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</si>
  <si>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</si>
  <si>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</si>
  <si>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</si>
  <si>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</si>
  <si>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</si>
  <si>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</si>
  <si>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</si>
  <si>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</si>
  <si>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</si>
  <si>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</si>
  <si>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</si>
  <si>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</si>
  <si>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</si>
  <si>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</si>
  <si>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</si>
  <si>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</si>
  <si>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</si>
  <si>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</si>
  <si>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</si>
  <si>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</si>
  <si>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R.42</t>
  </si>
  <si>
    <t>Socialinės įtraukties skatinimas. Asmenų, kuriems taikomi remiami socialinės įtraukties projektai, skaičius</t>
  </si>
  <si>
    <t xml:space="preserve">VIETOS PROJEKTO FINANSINIS PLANAS </t>
  </si>
  <si>
    <t xml:space="preserve">Sostinės </t>
  </si>
  <si>
    <t>Vidurio ir vakarų Lietuvos</t>
  </si>
  <si>
    <t>vnt.</t>
  </si>
  <si>
    <t>Galutinių naudos gavėjų skaičius</t>
  </si>
  <si>
    <t>ES bendrieji rezultato rodikliai</t>
  </si>
  <si>
    <t>VPS rodikliai (produkto, rezultato)</t>
  </si>
  <si>
    <t>P.1</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</si>
  <si>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</si>
  <si>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</si>
  <si>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</si>
  <si>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</si>
  <si>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</si>
  <si>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</si>
  <si>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</si>
  <si>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</si>
  <si>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</si>
  <si>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</si>
  <si>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</si>
  <si>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</si>
  <si>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</si>
  <si>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</si>
  <si>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</si>
  <si>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</si>
  <si>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</si>
  <si>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</si>
  <si>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</si>
  <si>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</si>
  <si>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</si>
  <si>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</si>
  <si>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</si>
  <si>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</si>
  <si>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</si>
  <si>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</si>
  <si>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</si>
  <si>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</si>
  <si>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</si>
  <si>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</si>
  <si>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</si>
  <si>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</si>
  <si>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</si>
  <si>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</si>
  <si>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</si>
  <si>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</si>
  <si>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</si>
  <si>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</si>
  <si>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</si>
  <si>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</si>
  <si>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</si>
  <si>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</si>
  <si>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</si>
  <si>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</si>
  <si>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</si>
  <si>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</si>
  <si>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</si>
  <si>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</si>
  <si>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</si>
  <si>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</si>
  <si>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</si>
  <si>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</si>
  <si>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</si>
  <si>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</si>
  <si>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</si>
  <si>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</si>
  <si>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</si>
  <si>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</si>
  <si>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</si>
  <si>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</si>
  <si>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</si>
  <si>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</si>
  <si>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</si>
  <si>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</si>
  <si>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</si>
  <si>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</si>
  <si>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</si>
  <si>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</si>
  <si>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</si>
  <si>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</si>
  <si>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</si>
  <si>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</si>
  <si>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</si>
  <si>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</si>
  <si>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</si>
  <si>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</si>
  <si>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</si>
  <si>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</si>
  <si>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</si>
  <si>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</si>
  <si>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</si>
  <si>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</si>
  <si>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</si>
  <si>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</si>
  <si>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</si>
  <si>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</si>
  <si>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</si>
  <si>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</si>
  <si>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</si>
  <si>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</si>
  <si>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</si>
  <si>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</si>
  <si>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</si>
  <si>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</si>
  <si>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</si>
  <si>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</si>
  <si>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</si>
  <si>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</si>
  <si>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</si>
  <si>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</si>
  <si>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</si>
  <si>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</si>
  <si>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</si>
  <si>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</si>
  <si>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</si>
  <si>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</si>
  <si>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</si>
  <si>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</si>
  <si>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</si>
  <si>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</si>
  <si>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</si>
  <si>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</si>
  <si>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</si>
  <si>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</si>
  <si>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</si>
  <si>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</si>
  <si>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</si>
  <si>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</si>
  <si>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</si>
  <si>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</si>
  <si>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</si>
  <si>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</si>
  <si>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</si>
  <si>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</si>
  <si>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</si>
  <si>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</si>
  <si>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</si>
  <si>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</si>
  <si>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</si>
  <si>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</si>
  <si>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</si>
  <si>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</si>
  <si>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</si>
  <si>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</si>
  <si>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</si>
  <si>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</si>
  <si>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</si>
  <si>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</si>
  <si>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</si>
  <si>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</si>
  <si>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</si>
  <si>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</si>
  <si>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</si>
  <si>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</si>
  <si>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</si>
  <si>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</si>
  <si>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</si>
  <si>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</si>
  <si>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</si>
  <si>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</si>
  <si>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</si>
  <si>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</si>
  <si>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</si>
  <si>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</si>
  <si>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</si>
  <si>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</si>
  <si>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</si>
  <si>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</si>
  <si>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</si>
  <si>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</si>
  <si>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</si>
  <si>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</si>
  <si>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</si>
  <si>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</si>
  <si>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</si>
  <si>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</si>
  <si>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</si>
  <si>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</si>
  <si>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</si>
  <si>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</si>
  <si>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</si>
  <si>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</si>
  <si>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</si>
  <si>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</si>
  <si>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</si>
  <si>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</si>
  <si>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</si>
  <si>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</si>
  <si>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</si>
  <si>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</si>
  <si>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</si>
  <si>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</si>
  <si>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</si>
  <si>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</si>
  <si>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</si>
  <si>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</si>
  <si>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</si>
  <si>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</si>
  <si>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</si>
  <si>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</si>
  <si>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</si>
  <si>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</si>
  <si>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</si>
  <si>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</si>
  <si>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</si>
  <si>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</si>
  <si>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</si>
  <si>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</si>
  <si>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</si>
  <si>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</si>
  <si>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</si>
  <si>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</si>
  <si>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</si>
  <si>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</si>
  <si>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</si>
  <si>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</si>
  <si>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</si>
  <si>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</si>
  <si>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</si>
  <si>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</si>
  <si>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</si>
  <si>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</si>
  <si>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</si>
  <si>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</si>
  <si>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</si>
  <si>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</si>
  <si>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</si>
  <si>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</si>
  <si>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</si>
  <si>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</si>
  <si>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</si>
  <si>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</si>
  <si>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</si>
  <si>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</si>
  <si>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</si>
  <si>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</si>
  <si>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</si>
  <si>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</si>
  <si>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</si>
  <si>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</si>
  <si>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</si>
  <si>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</si>
  <si>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</si>
  <si>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</si>
  <si>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</si>
  <si>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</si>
  <si>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</si>
  <si>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</si>
  <si>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</si>
  <si>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</si>
  <si>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</si>
  <si>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</si>
  <si>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</si>
  <si>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</si>
  <si>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</si>
  <si>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</si>
  <si>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</si>
  <si>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</si>
  <si>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</si>
  <si>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</si>
  <si>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</si>
  <si>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</si>
  <si>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</si>
  <si>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</si>
  <si>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</si>
  <si>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</si>
  <si>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</si>
  <si>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</si>
  <si>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</si>
  <si>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8.2.1</t>
  </si>
  <si>
    <t>9.27</t>
  </si>
  <si>
    <t>9.28</t>
  </si>
  <si>
    <t>9.29</t>
  </si>
  <si>
    <t>9.30</t>
  </si>
  <si>
    <t>9.31</t>
  </si>
  <si>
    <t>9.32</t>
  </si>
  <si>
    <t>9.33</t>
  </si>
  <si>
    <t>9.34</t>
  </si>
  <si>
    <t>10.26</t>
  </si>
  <si>
    <t>11.1</t>
  </si>
  <si>
    <t>11.2</t>
  </si>
  <si>
    <t>11.3</t>
  </si>
  <si>
    <t>11.4</t>
  </si>
  <si>
    <t>11.5</t>
  </si>
  <si>
    <t>11.6</t>
  </si>
  <si>
    <t>11.7</t>
  </si>
  <si>
    <t>11.8</t>
  </si>
  <si>
    <t>11.9</t>
  </si>
  <si>
    <t>11.10</t>
  </si>
  <si>
    <t>11.11</t>
  </si>
  <si>
    <t>11.12</t>
  </si>
  <si>
    <t>11.13</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</si>
  <si>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</si>
  <si>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</si>
  <si>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</si>
  <si>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</si>
  <si>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</si>
  <si>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</si>
  <si>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</si>
  <si>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</si>
  <si>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</si>
  <si>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</si>
  <si>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</si>
  <si>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</si>
  <si>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</si>
  <si>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</si>
  <si>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</si>
  <si>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</si>
  <si>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</si>
  <si>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</si>
  <si>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</si>
  <si>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</si>
  <si>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</si>
  <si>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</si>
  <si>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</si>
  <si>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</si>
  <si>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</si>
  <si>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</si>
  <si>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</si>
  <si>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</si>
  <si>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</si>
  <si>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</si>
  <si>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</si>
  <si>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</si>
  <si>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</si>
  <si>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</si>
  <si>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</si>
  <si>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</si>
  <si>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</si>
  <si>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</si>
  <si>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</si>
  <si>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</si>
  <si>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</si>
  <si>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</si>
  <si>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</si>
  <si>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</si>
  <si>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</si>
  <si>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</si>
  <si>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</si>
  <si>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</si>
  <si>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</si>
  <si>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</si>
  <si>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</si>
  <si>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</si>
  <si>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</si>
  <si>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</si>
  <si>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</si>
  <si>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</si>
  <si>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</si>
  <si>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</si>
  <si>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</si>
  <si>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</si>
  <si>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</si>
  <si>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</si>
  <si>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</si>
  <si>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</si>
  <si>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</si>
  <si>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</si>
  <si>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</si>
  <si>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</si>
  <si>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</si>
  <si>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</si>
  <si>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</si>
  <si>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</si>
  <si>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Projektu yra gerinamas  paslaugų prieinamumas ir infrastruktūra (aktualu rodikliui L808)</t>
  </si>
  <si>
    <t>L808</t>
  </si>
  <si>
    <t>L809</t>
  </si>
  <si>
    <t>Remiamas projektas yra socialinės įtraukties projektas (aktualu rodikliui L809)</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</si>
  <si>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</si>
  <si>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</si>
  <si>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</si>
  <si>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</si>
  <si>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</si>
  <si>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</si>
  <si>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</si>
  <si>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</si>
  <si>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</si>
  <si>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</si>
  <si>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</si>
  <si>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</si>
  <si>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</si>
  <si>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</si>
  <si>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</si>
  <si>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</si>
  <si>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</si>
  <si>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</si>
  <si>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</si>
  <si>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</si>
  <si>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</si>
  <si>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</si>
  <si>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</si>
  <si>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</si>
  <si>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</si>
  <si>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</si>
  <si>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</si>
  <si>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</si>
  <si>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</si>
  <si>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</si>
  <si>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</si>
  <si>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</si>
  <si>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</si>
  <si>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</si>
  <si>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</si>
  <si>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</si>
  <si>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</si>
  <si>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</si>
  <si>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</si>
  <si>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</si>
  <si>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</si>
  <si>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</si>
  <si>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</si>
  <si>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</si>
  <si>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</si>
  <si>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</si>
  <si>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</si>
  <si>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</si>
  <si>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</si>
  <si>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</si>
  <si>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</si>
  <si>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</si>
  <si>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</si>
  <si>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</si>
  <si>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</si>
  <si>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</si>
  <si>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</si>
  <si>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</si>
  <si>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</si>
  <si>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</si>
  <si>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</si>
  <si>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</si>
  <si>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</si>
  <si>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</si>
  <si>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</si>
  <si>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</si>
  <si>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</si>
  <si>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</si>
  <si>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</si>
  <si>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</si>
  <si>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</si>
  <si>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</si>
  <si>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</si>
  <si>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</si>
  <si>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</si>
  <si>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</si>
  <si>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</si>
  <si>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</si>
  <si>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</si>
  <si>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</si>
  <si>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Unikalių dalyvių skaičius</t>
  </si>
  <si>
    <t>Renginių skaičius</t>
  </si>
  <si>
    <t>Projekto metu vykdomų mokymų skaičius</t>
  </si>
  <si>
    <t>Projekto metu vykdomų renginių skaičius</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</si>
  <si>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</si>
  <si>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</si>
  <si>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</si>
  <si>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</si>
  <si>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</si>
  <si>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</si>
  <si>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</si>
  <si>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</si>
  <si>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</si>
  <si>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</si>
  <si>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</si>
  <si>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</si>
  <si>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</si>
  <si>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</si>
  <si>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</si>
  <si>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</si>
  <si>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</si>
  <si>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</si>
  <si>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</si>
  <si>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</si>
  <si>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</si>
  <si>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</si>
  <si>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</si>
  <si>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</si>
  <si>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</si>
  <si>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</si>
  <si>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</si>
  <si>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</si>
  <si>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</si>
  <si>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</si>
  <si>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</si>
  <si>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</si>
  <si>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</si>
  <si>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</si>
  <si>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</si>
  <si>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</si>
  <si>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</si>
  <si>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</si>
  <si>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</si>
  <si>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</si>
  <si>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</si>
  <si>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</si>
  <si>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</si>
  <si>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</si>
  <si>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</si>
  <si>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</si>
  <si>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</si>
  <si>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</si>
  <si>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</si>
  <si>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</si>
  <si>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</si>
  <si>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</si>
  <si>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</si>
  <si>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</si>
  <si>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</si>
  <si>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</si>
  <si>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</si>
  <si>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</si>
  <si>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</si>
  <si>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</si>
  <si>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</si>
  <si>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</si>
  <si>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</si>
  <si>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</si>
  <si>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</si>
  <si>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</si>
  <si>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</si>
  <si>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</si>
  <si>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</si>
  <si>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</si>
  <si>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</si>
  <si>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</si>
  <si>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</si>
  <si>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</si>
  <si>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</si>
  <si>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</si>
  <si>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</si>
  <si>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</si>
  <si>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</si>
  <si>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</si>
  <si>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</si>
  <si>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</si>
  <si>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</si>
  <si>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</si>
  <si>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</si>
  <si>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</si>
  <si>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</si>
  <si>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</si>
  <si>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</si>
  <si>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</si>
  <si>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</si>
  <si>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</si>
  <si>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</si>
  <si>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</si>
  <si>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</si>
  <si>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</si>
  <si>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</si>
  <si>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</si>
  <si>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</si>
  <si>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</si>
  <si>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</si>
  <si>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</si>
  <si>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</si>
  <si>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</si>
  <si>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</si>
  <si>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</si>
  <si>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</si>
  <si>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</si>
  <si>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</si>
  <si>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</si>
  <si>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</si>
  <si>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</si>
  <si>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</si>
  <si>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</si>
  <si>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</si>
  <si>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</si>
  <si>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</si>
  <si>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</si>
  <si>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</si>
  <si>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</si>
  <si>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</si>
  <si>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</si>
  <si>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</si>
  <si>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</si>
  <si>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</si>
  <si>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</si>
  <si>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</si>
  <si>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</si>
  <si>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</si>
  <si>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</si>
  <si>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</si>
  <si>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</si>
  <si>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</si>
  <si>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</si>
  <si>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</si>
  <si>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</si>
  <si>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</si>
  <si>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</si>
  <si>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</si>
  <si>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</si>
  <si>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</si>
  <si>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</si>
  <si>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</si>
  <si>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</si>
  <si>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</si>
  <si>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</si>
  <si>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</si>
  <si>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</si>
  <si>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</si>
  <si>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</si>
  <si>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</si>
  <si>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</si>
  <si>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</si>
  <si>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</si>
  <si>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</si>
  <si>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</si>
  <si>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</si>
  <si>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</si>
  <si>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</si>
  <si>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</si>
  <si>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</si>
  <si>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</si>
  <si>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</si>
  <si>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</si>
  <si>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</si>
  <si>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</si>
  <si>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</si>
  <si>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</si>
  <si>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</si>
  <si>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</si>
  <si>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</si>
  <si>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</si>
  <si>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</si>
  <si>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</si>
  <si>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</si>
  <si>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</si>
  <si>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</si>
  <si>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</si>
  <si>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</si>
  <si>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</si>
  <si>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</si>
  <si>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</si>
  <si>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</si>
  <si>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</si>
  <si>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</si>
  <si>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</si>
  <si>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</si>
  <si>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</si>
  <si>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</si>
  <si>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</si>
  <si>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</si>
  <si>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</si>
  <si>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</si>
  <si>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</si>
  <si>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</si>
  <si>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</si>
  <si>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</si>
  <si>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</si>
  <si>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</si>
  <si>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</si>
  <si>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</si>
  <si>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</si>
  <si>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</si>
  <si>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</si>
  <si>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</si>
  <si>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</si>
  <si>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</si>
  <si>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</si>
  <si>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</si>
  <si>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</si>
  <si>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</si>
  <si>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</si>
  <si>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</si>
  <si>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</si>
  <si>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</si>
  <si>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</si>
  <si>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</si>
  <si>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</si>
  <si>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</si>
  <si>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</si>
  <si>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</si>
  <si>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</si>
  <si>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</si>
  <si>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</si>
  <si>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</si>
  <si>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Komerciniai pasiūlymai ir(ar) kiti dokuemntai pagrindžiantys investicijas ir jų kainų pasirinkimus</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</si>
  <si>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</si>
  <si>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Įstatai</t>
  </si>
  <si>
    <t>Pareiškėjo rašytinis nusišalinimas nuo vietos projekto atrankos, vietos projekto vertinimo ir tvirtinimo (kai paraišką teikia pvz.VVG  Valdybos narys)</t>
  </si>
  <si>
    <t>Mokymų/renginio programa</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</si>
  <si>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</si>
  <si>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</si>
  <si>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</si>
  <si>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Įnašas natūra – savanoriškomis veiklomis – savanoriškų veiklų sąmata</t>
  </si>
  <si>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</si>
  <si>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</si>
  <si>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</si>
  <si>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</si>
  <si>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</si>
  <si>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</si>
  <si>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</si>
  <si>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</si>
  <si>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</si>
  <si>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</si>
  <si>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</si>
  <si>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</si>
  <si>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</si>
  <si>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</si>
  <si>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</si>
  <si>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</si>
  <si>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</si>
  <si>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</si>
  <si>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</si>
  <si>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</si>
  <si>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</si>
  <si>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</si>
  <si>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</si>
  <si>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</si>
  <si>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</si>
  <si>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</si>
  <si>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</si>
  <si>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</si>
  <si>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</si>
  <si>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</si>
  <si>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</si>
  <si>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</si>
  <si>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</si>
  <si>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</si>
  <si>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</si>
  <si>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</si>
  <si>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</si>
  <si>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</si>
  <si>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</si>
  <si>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</si>
  <si>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</si>
  <si>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</si>
  <si>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</si>
  <si>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</si>
  <si>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</si>
  <si>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</si>
  <si>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</si>
  <si>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</si>
  <si>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</si>
  <si>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</si>
  <si>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</si>
  <si>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</si>
  <si>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</si>
  <si>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</si>
  <si>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</si>
  <si>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</si>
  <si>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</si>
  <si>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</si>
  <si>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</si>
  <si>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</si>
  <si>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</si>
  <si>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</si>
  <si>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</si>
  <si>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</si>
  <si>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</si>
  <si>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</si>
  <si>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</si>
  <si>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</si>
  <si>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</si>
  <si>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</si>
  <si>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</si>
  <si>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Atitikties rodikliui pagrindimas</t>
  </si>
  <si>
    <t xml:space="preserve"> Nr. FR-2154</t>
  </si>
  <si>
    <t xml:space="preserve">Vietos projektų pareiškėjų ir vykdytojų mokymas, įgūdžių įgijimas      </t>
  </si>
  <si>
    <t>RASE-LEADER-20VVG-10-08</t>
  </si>
  <si>
    <t>Raseinų rajono vietos veiklos grupė „Raseinių krašto bendrija“</t>
  </si>
  <si>
    <t>Raseinių rajono</t>
  </si>
  <si>
    <t>Remiama: mokymų (verslumo, inovacijų taikymo, lyderystės, kooperacijos, paslaugų teikimo ir t.t.) organizavimas; gerosios patirties veiklų, kuriomis siekiama susipažinti su kitų rajonų gerąją patirtimi, organizavimas</t>
  </si>
  <si>
    <t>Priemonės tikslas – lavinti potencialių vietos projektų pareiškėjų ir projektų vykdytojų įgūdžius, ugdyti kompetencijas.</t>
  </si>
  <si>
    <t>Didesnis projekto dalyvių, t.y. dalyvavusių mokymuose/gerosios patirties veiklose asmenų skaičius</t>
  </si>
  <si>
    <t>mokymuose/gerosios patirties veiklose dalyvaus 20 ir daugiau asmenų</t>
  </si>
  <si>
    <t>mokymuose/gerosios patirties veiklose dalyvavaus nuo 16 iki 19 asmenų (imtinai)</t>
  </si>
  <si>
    <t>Paraiškos pateikimo metu vertinama pagal paraiškoje  pateiktą informaciją, projekto turinį ir pareiškėjo įsipareigojimus.</t>
  </si>
  <si>
    <t xml:space="preserve">Atitiktis vertinama pagal projekto galutinės ataskaitos duomenis, patikrų rezultatus, buhalterinės apskaitos dokumentus. </t>
  </si>
  <si>
    <t>Didesnis projekto įgyvendinimo metu suorganizuotų mokymo renginių/gerosios patirties veiklų skirtinga tematika skaičius</t>
  </si>
  <si>
    <t xml:space="preserve">mokymo renginiai/gerosios patirties veiklos organizuojami pagal 3 (tris) skirtingas temas </t>
  </si>
  <si>
    <t xml:space="preserve">mokymo renginiai/gerosios patirties veiklos organizuojami pagal 2 (dvi) skirtingas temas </t>
  </si>
  <si>
    <t>Paraiškos pateikimo metu vertinama pagal paraiškoje   pateiktą informaciją, projekto turinį ir pareiškėjo įsipareigojimus.</t>
  </si>
  <si>
    <t>Į projekto veiklas įtrauktas didesnis socialiai pažeidžiamų asmenų skaičius</t>
  </si>
  <si>
    <t xml:space="preserve">Į projekto veiklas įtrauktų  socialiai pažeidžiamų asmenų skaičius 4 ir daugiau. </t>
  </si>
  <si>
    <t xml:space="preserve">Į projekto veiklas įtrauktų  socialiai pažeidžiamų asmenų skaičius nuo 2 iki 3 (imtinai). </t>
  </si>
  <si>
    <t>Atitiktis vertinama pagal  paraiškos  dalyje „Vietos projekto idėjos aprašymas“, paraiškos  dalyje ,,Vietos projekto atitiktis vietos projektų atrankos kriterijams" pateiktą informaciją, įsipareigojimus, kur nurodomas planuojamas visų dalyvių ir socialinę atskirtį patiriančių asmenų skaičius, planuojamų veiklų tvarkaraščiai ir planuojamų dalyvių skaičiais. Jei tas pats asmuo dalyvauja keliose vietos projekto veiklose, jis skaičiuojamas kaip vienas unikalus dalyvis.</t>
  </si>
  <si>
    <t xml:space="preserve">Atitiktis vertinama pagal projekto galutinės ataskaitos  i duomenis  bei papildomai pridedamus dokumentus (sąrašai, sutartys, pažymos ir pan). </t>
  </si>
  <si>
    <t>Interneto tinklalapiuose esančių kainų kompiuterio ekrano nuotraukos (anglų k. „PrintScreen“).</t>
  </si>
  <si>
    <t>Įgaliojimas teikti vietos projekto paraišką (taikoma tuo atveju, jeigu paraišką teikia ne pareiškėjo – juridinio asmens – vadovas, bet įgaliotas asmuo. Juridinio asmens įgaliojimas laikomas tinkamu, jeigu jis pasirašytas juridinio asmens vadovo ir ant jo uždėtas to juridinio asmens antspaudas, jeigu jis antspaudą privalo turėti. Įgaliojime turi būti nurodytas asmuo, turintis teisę pateikti (ir pasirašyti, jei taikoma) vietos projekto paraišką, įgaliojimo galiojimo terminas)</t>
  </si>
  <si>
    <t>Kiti papildomi dokumentai, kurie, pareiškėjo manymu, gali būti svarbūs vertinant vietos projektą.</t>
  </si>
  <si>
    <r>
      <rPr>
        <sz val="11"/>
        <color theme="1"/>
        <rFont val="Times New Roman"/>
        <family val="1"/>
      </rPr>
      <t xml:space="preserve">Lietuvos Respublikos juridinių asmenų registro elektroninis sertifikuotas išrašas arba </t>
    </r>
    <r>
      <rPr>
        <sz val="11"/>
        <color rgb="FF00FF00"/>
        <rFont val="Times New Roman"/>
        <family val="1"/>
      </rPr>
      <t xml:space="preserve"> </t>
    </r>
    <r>
      <rPr>
        <sz val="11"/>
        <color theme="1"/>
        <rFont val="Times New Roman"/>
        <family val="1"/>
      </rPr>
      <t xml:space="preserve">prie šios eilutės pasirinkus taip, </t>
    </r>
    <r>
      <rPr>
        <b/>
        <sz val="11"/>
        <color theme="1"/>
        <rFont val="Times New Roman"/>
        <family val="1"/>
      </rPr>
      <t>D STULPEYJE nurodomas prieigos raktas (ESI)</t>
    </r>
  </si>
  <si>
    <t>8.2.2</t>
  </si>
  <si>
    <t>8.2.3</t>
  </si>
  <si>
    <t>8.2.4</t>
  </si>
  <si>
    <t xml:space="preserve">Vietos projektų mokymuose/gerosios patirties veiklose dalyvavusių asmenų skaičius </t>
  </si>
  <si>
    <t>Dalyvavusių asmenų skaičius (ne mažiau 15)</t>
  </si>
  <si>
    <t>Projekte dalyvaujančių asmenų unikalių dalyvių skaičius(ne mažiau 36)</t>
  </si>
  <si>
    <t>Mokymų (išskyrus mokymus, nurodytus pagal R.3 rodiklį)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</si>
</sst>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3"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sz val="11"/>
      <color rgb="FF000000"/>
      <name val="Arial"/>
      <family val="2"/>
    </font>
    <font>
      <sz val="11"/>
      <color theme="1"/>
      <name val="Times New Roman"/>
      <family val="1"/>
    </font>
    <font>
      <sz val="11"/>
      <color rgb="FF00FF00"/>
      <name val="Times New Roman"/>
      <family val="1"/>
    </font>
    <font>
      <b/>
      <sz val="11"/>
      <color theme="1"/>
      <name val="Times New Roman"/>
      <family val="1"/>
    </font>
    <font>
      <sz val="10"/>
      <color theme="1"/>
      <name val="Times New Roman"/>
      <family val="1"/>
    </font>
  </fonts>
  <fills count="2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rgb="FFFBE4D5"/>
        <bgColor rgb="FFFBE4D5"/>
      </patternFill>
    </fill>
    <fill>
      <patternFill patternType="solid">
        <fgColor rgb="FFE2EFD9"/>
        <bgColor rgb="FFE2EFD9"/>
      </patternFill>
    </fill>
    <fill>
      <patternFill patternType="solid">
        <fgColor rgb="FF9FC5E8"/>
        <bgColor rgb="FF9FC5E8"/>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43" fontId="17" fillId="0" borderId="0" applyFont="0" applyFill="0" applyBorder="0" applyAlignment="0" applyProtection="0"/>
    <xf numFmtId="0" fontId="4" fillId="0" borderId="5"/>
    <xf numFmtId="0" fontId="44" fillId="0" borderId="0" applyNumberFormat="0" applyFill="0" applyBorder="0" applyAlignment="0" applyProtection="0"/>
    <xf numFmtId="9" fontId="51" fillId="0" borderId="0" applyFont="0" applyFill="0" applyBorder="0" applyAlignment="0" applyProtection="0"/>
    <xf numFmtId="0" fontId="17" fillId="0" borderId="5"/>
    <xf numFmtId="43" fontId="17" fillId="0" borderId="5" applyFont="0" applyFill="0" applyBorder="0" applyAlignment="0" applyProtection="0"/>
    <xf numFmtId="0" fontId="3" fillId="0" borderId="5"/>
    <xf numFmtId="0" fontId="2" fillId="24" borderId="0" applyNumberFormat="0" applyBorder="0" applyAlignment="0" applyProtection="0"/>
    <xf numFmtId="0" fontId="2" fillId="25" borderId="0" applyNumberFormat="0" applyBorder="0" applyAlignment="0" applyProtection="0"/>
    <xf numFmtId="0" fontId="1" fillId="0" borderId="5"/>
  </cellStyleXfs>
  <cellXfs count="502">
    <xf numFmtId="0" fontId="0" fillId="0" borderId="0" xfId="0"/>
    <xf numFmtId="0" fontId="11" fillId="0" borderId="0" xfId="0" applyFont="1"/>
    <xf numFmtId="0" fontId="13" fillId="0" borderId="0" xfId="0" applyFont="1"/>
    <xf numFmtId="0" fontId="18" fillId="0" borderId="0" xfId="0" applyFont="1"/>
    <xf numFmtId="0" fontId="5" fillId="14" borderId="8" xfId="0" applyFont="1" applyFill="1" applyBorder="1" applyProtection="1">
      <protection locked="0"/>
    </xf>
    <xf numFmtId="0" fontId="5" fillId="0" borderId="0" xfId="0" applyFont="1"/>
    <xf numFmtId="0" fontId="5" fillId="6" borderId="8" xfId="0" applyFont="1" applyFill="1" applyBorder="1" applyAlignment="1" applyProtection="1">
      <alignment horizontal="center" vertical="center"/>
      <protection locked="0"/>
    </xf>
    <xf numFmtId="0" fontId="13" fillId="4" borderId="8" xfId="0" applyFont="1" applyFill="1" applyBorder="1" applyAlignment="1" applyProtection="1">
      <alignment wrapText="1"/>
      <protection locked="0"/>
    </xf>
    <xf numFmtId="0" fontId="31" fillId="13" borderId="8" xfId="0" applyFont="1" applyFill="1" applyBorder="1" applyAlignment="1" applyProtection="1">
      <alignment vertical="top"/>
      <protection locked="0"/>
    </xf>
    <xf numFmtId="2" fontId="31" fillId="4" borderId="8" xfId="0" applyNumberFormat="1" applyFont="1" applyFill="1" applyBorder="1" applyProtection="1">
      <protection locked="0"/>
    </xf>
    <xf numFmtId="2" fontId="35" fillId="16" borderId="8" xfId="1" applyNumberFormat="1" applyFont="1" applyFill="1" applyBorder="1" applyAlignment="1" applyProtection="1">
      <alignment vertical="center"/>
    </xf>
    <xf numFmtId="43" fontId="35" fillId="16" borderId="21" xfId="1" applyFont="1" applyFill="1" applyBorder="1" applyProtection="1"/>
    <xf numFmtId="43" fontId="35" fillId="16" borderId="21" xfId="1" applyFont="1" applyFill="1" applyBorder="1" applyAlignment="1" applyProtection="1">
      <alignment wrapText="1"/>
    </xf>
    <xf numFmtId="43" fontId="35" fillId="0" borderId="0" xfId="1" applyFont="1" applyProtection="1"/>
    <xf numFmtId="0" fontId="5" fillId="13" borderId="24" xfId="0" applyFont="1" applyFill="1" applyBorder="1" applyAlignment="1" applyProtection="1">
      <alignment vertical="center"/>
      <protection locked="0"/>
    </xf>
    <xf numFmtId="0" fontId="11" fillId="2" borderId="1" xfId="0" applyFont="1" applyFill="1" applyBorder="1"/>
    <xf numFmtId="0" fontId="11" fillId="11" borderId="1" xfId="0" applyFont="1" applyFill="1" applyBorder="1"/>
    <xf numFmtId="0" fontId="11" fillId="5" borderId="0" xfId="0" applyFont="1" applyFill="1"/>
    <xf numFmtId="0" fontId="14" fillId="5" borderId="0" xfId="0" applyFont="1" applyFill="1"/>
    <xf numFmtId="0" fontId="15" fillId="5" borderId="8" xfId="0" applyFont="1" applyFill="1" applyBorder="1" applyAlignment="1">
      <alignment horizontal="center" vertical="center"/>
    </xf>
    <xf numFmtId="0" fontId="11" fillId="12" borderId="8" xfId="0" applyFont="1" applyFill="1" applyBorder="1"/>
    <xf numFmtId="0" fontId="11" fillId="9" borderId="8" xfId="0" applyFont="1" applyFill="1" applyBorder="1"/>
    <xf numFmtId="0" fontId="11" fillId="5" borderId="5" xfId="0" applyFont="1" applyFill="1" applyBorder="1"/>
    <xf numFmtId="0" fontId="11" fillId="15" borderId="8" xfId="0" applyFont="1" applyFill="1" applyBorder="1"/>
    <xf numFmtId="0" fontId="11" fillId="13" borderId="8" xfId="0" applyFont="1" applyFill="1" applyBorder="1"/>
    <xf numFmtId="0" fontId="13" fillId="8" borderId="5" xfId="0" applyFont="1" applyFill="1" applyBorder="1" applyAlignment="1">
      <alignment horizontal="center" vertical="center"/>
    </xf>
    <xf numFmtId="0" fontId="5" fillId="2" borderId="5" xfId="0" applyFont="1" applyFill="1" applyBorder="1"/>
    <xf numFmtId="0" fontId="13" fillId="5" borderId="5" xfId="0" applyFont="1" applyFill="1" applyBorder="1" applyAlignment="1">
      <alignment vertical="center" wrapText="1"/>
    </xf>
    <xf numFmtId="0" fontId="13" fillId="5" borderId="0" xfId="0" applyFont="1" applyFill="1" applyAlignment="1">
      <alignment horizontal="center"/>
    </xf>
    <xf numFmtId="0" fontId="7" fillId="2" borderId="1" xfId="0" applyFont="1" applyFill="1" applyBorder="1"/>
    <xf numFmtId="0" fontId="5" fillId="2" borderId="1" xfId="0" applyFont="1" applyFill="1" applyBorder="1"/>
    <xf numFmtId="0" fontId="23" fillId="2" borderId="1" xfId="0" applyFont="1" applyFill="1" applyBorder="1" applyAlignment="1">
      <alignment wrapText="1"/>
    </xf>
    <xf numFmtId="0" fontId="13" fillId="5" borderId="0" xfId="0" applyFont="1" applyFill="1" applyAlignment="1">
      <alignment horizontal="center" vertical="center"/>
    </xf>
    <xf numFmtId="0" fontId="7" fillId="0" borderId="0" xfId="0" applyFont="1"/>
    <xf numFmtId="0" fontId="5" fillId="10" borderId="8" xfId="0" applyFont="1" applyFill="1" applyBorder="1" applyAlignment="1">
      <alignment vertical="center"/>
    </xf>
    <xf numFmtId="0" fontId="5" fillId="19" borderId="8" xfId="0" applyFont="1" applyFill="1" applyBorder="1" applyAlignment="1">
      <alignment vertical="center"/>
    </xf>
    <xf numFmtId="0" fontId="5" fillId="19" borderId="8" xfId="0" applyFont="1" applyFill="1" applyBorder="1" applyAlignment="1">
      <alignment horizontal="center" vertical="center" wrapText="1"/>
    </xf>
    <xf numFmtId="0" fontId="5" fillId="10" borderId="22" xfId="0" applyFont="1" applyFill="1" applyBorder="1" applyAlignment="1">
      <alignment vertical="center"/>
    </xf>
    <xf numFmtId="0" fontId="5" fillId="19" borderId="22" xfId="0" applyFont="1" applyFill="1" applyBorder="1" applyAlignment="1">
      <alignment horizontal="center" vertical="center" wrapText="1"/>
    </xf>
    <xf numFmtId="0" fontId="13" fillId="5" borderId="5" xfId="0" applyFont="1" applyFill="1" applyBorder="1" applyAlignment="1">
      <alignment horizontal="center" vertical="center"/>
    </xf>
    <xf numFmtId="0" fontId="7" fillId="0" borderId="5" xfId="0" applyFont="1" applyBorder="1"/>
    <xf numFmtId="0" fontId="5" fillId="5" borderId="5" xfId="0" applyFont="1" applyFill="1" applyBorder="1"/>
    <xf numFmtId="0" fontId="7" fillId="5" borderId="5" xfId="0" applyFont="1" applyFill="1" applyBorder="1"/>
    <xf numFmtId="0" fontId="8" fillId="0" borderId="0" xfId="0" applyFont="1"/>
    <xf numFmtId="0" fontId="30" fillId="0" borderId="0" xfId="0" applyFont="1"/>
    <xf numFmtId="0" fontId="31" fillId="0" borderId="0" xfId="0" applyFont="1"/>
    <xf numFmtId="0" fontId="31" fillId="0" borderId="0" xfId="0" applyFont="1" applyAlignment="1">
      <alignment horizontal="right"/>
    </xf>
    <xf numFmtId="0" fontId="31"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xf numFmtId="0" fontId="30" fillId="0" borderId="0" xfId="0" applyFont="1" applyAlignment="1">
      <alignment horizontal="right"/>
    </xf>
    <xf numFmtId="2" fontId="31" fillId="7" borderId="8" xfId="0" applyNumberFormat="1" applyFont="1" applyFill="1" applyBorder="1" applyAlignment="1">
      <alignment vertical="top" wrapText="1"/>
    </xf>
    <xf numFmtId="49" fontId="30" fillId="0" borderId="0" xfId="0" applyNumberFormat="1" applyFont="1"/>
    <xf numFmtId="49" fontId="31" fillId="0" borderId="0" xfId="0" applyNumberFormat="1" applyFont="1" applyAlignment="1">
      <alignment wrapText="1"/>
    </xf>
    <xf numFmtId="0" fontId="34" fillId="0" borderId="0" xfId="0" applyFont="1"/>
    <xf numFmtId="49" fontId="30"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5" fillId="0" borderId="0" xfId="0" applyFont="1"/>
    <xf numFmtId="0" fontId="30" fillId="16" borderId="5" xfId="0" applyFont="1" applyFill="1" applyBorder="1" applyAlignment="1">
      <alignment vertical="top" wrapText="1"/>
    </xf>
    <xf numFmtId="0" fontId="35" fillId="16" borderId="5" xfId="0" applyFont="1" applyFill="1" applyBorder="1" applyAlignment="1">
      <alignment wrapText="1"/>
    </xf>
    <xf numFmtId="0" fontId="38" fillId="0" borderId="0" xfId="0" applyFont="1" applyAlignment="1">
      <alignment horizontal="left"/>
    </xf>
    <xf numFmtId="49" fontId="31" fillId="0" borderId="0" xfId="0" applyNumberFormat="1" applyFont="1"/>
    <xf numFmtId="0" fontId="13" fillId="5" borderId="0" xfId="0" applyFont="1" applyFill="1"/>
    <xf numFmtId="0" fontId="18" fillId="5" borderId="0" xfId="0" applyFont="1" applyFill="1"/>
    <xf numFmtId="0" fontId="13" fillId="0" borderId="5" xfId="0" applyFont="1" applyBorder="1"/>
    <xf numFmtId="2" fontId="5" fillId="17" borderId="10" xfId="0" applyNumberFormat="1" applyFont="1" applyFill="1" applyBorder="1" applyAlignment="1">
      <alignment vertical="center" wrapText="1"/>
    </xf>
    <xf numFmtId="0" fontId="5" fillId="17" borderId="12" xfId="0" applyFont="1" applyFill="1" applyBorder="1" applyAlignment="1">
      <alignment vertical="center"/>
    </xf>
    <xf numFmtId="2" fontId="5" fillId="19" borderId="8" xfId="0" applyNumberFormat="1" applyFont="1" applyFill="1" applyBorder="1" applyAlignment="1">
      <alignment horizontal="center" vertical="center"/>
    </xf>
    <xf numFmtId="0" fontId="18" fillId="0" borderId="0" xfId="0" applyFont="1" applyAlignment="1">
      <alignment vertical="center"/>
    </xf>
    <xf numFmtId="0" fontId="11" fillId="0" borderId="5" xfId="0" applyFont="1" applyBorder="1"/>
    <xf numFmtId="0" fontId="5" fillId="0" borderId="5" xfId="0" applyFont="1" applyBorder="1"/>
    <xf numFmtId="0" fontId="5" fillId="0" borderId="0" xfId="0" applyFont="1" applyAlignment="1">
      <alignment wrapText="1"/>
    </xf>
    <xf numFmtId="0" fontId="8" fillId="0" borderId="0" xfId="0" applyFont="1" applyAlignment="1">
      <alignment horizontal="center" vertical="center"/>
    </xf>
    <xf numFmtId="0" fontId="5" fillId="16" borderId="8" xfId="0" applyFont="1" applyFill="1" applyBorder="1" applyAlignment="1">
      <alignment vertical="center"/>
    </xf>
    <xf numFmtId="0" fontId="27" fillId="16" borderId="25" xfId="0" applyFont="1" applyFill="1" applyBorder="1" applyAlignment="1">
      <alignment vertical="center" wrapText="1"/>
    </xf>
    <xf numFmtId="0" fontId="5" fillId="0" borderId="5" xfId="0" applyFont="1" applyBorder="1" applyAlignment="1">
      <alignment vertical="center"/>
    </xf>
    <xf numFmtId="0" fontId="27" fillId="0" borderId="5" xfId="0" applyFont="1" applyBorder="1" applyAlignment="1">
      <alignment vertical="center" wrapText="1"/>
    </xf>
    <xf numFmtId="0" fontId="8" fillId="16" borderId="8" xfId="0" applyFont="1" applyFill="1" applyBorder="1"/>
    <xf numFmtId="0" fontId="5" fillId="10" borderId="8" xfId="0" applyFont="1" applyFill="1" applyBorder="1" applyAlignment="1">
      <alignment horizontal="justify" vertical="center"/>
    </xf>
    <xf numFmtId="0" fontId="5" fillId="10" borderId="8" xfId="0" applyFont="1" applyFill="1" applyBorder="1" applyAlignment="1">
      <alignment wrapText="1"/>
    </xf>
    <xf numFmtId="0" fontId="8" fillId="10" borderId="8" xfId="0" applyFont="1" applyFill="1" applyBorder="1"/>
    <xf numFmtId="0" fontId="5" fillId="10" borderId="8" xfId="0" applyFont="1" applyFill="1" applyBorder="1" applyAlignment="1">
      <alignment horizontal="justify" vertical="center" wrapText="1"/>
    </xf>
    <xf numFmtId="0" fontId="21" fillId="0" borderId="0" xfId="0" applyFont="1" applyAlignment="1">
      <alignment vertical="center"/>
    </xf>
    <xf numFmtId="0" fontId="5" fillId="0" borderId="0" xfId="0" applyFont="1" applyAlignment="1">
      <alignment vertical="center"/>
    </xf>
    <xf numFmtId="0" fontId="13" fillId="5" borderId="0" xfId="0" applyFont="1" applyFill="1" applyAlignment="1">
      <alignment wrapText="1"/>
    </xf>
    <xf numFmtId="0" fontId="18" fillId="5" borderId="0" xfId="0" applyFont="1" applyFill="1" applyAlignment="1">
      <alignment vertical="center"/>
    </xf>
    <xf numFmtId="0" fontId="13" fillId="10" borderId="8" xfId="0" applyFont="1" applyFill="1" applyBorder="1" applyAlignment="1">
      <alignment vertical="center" wrapText="1"/>
    </xf>
    <xf numFmtId="0" fontId="13" fillId="0" borderId="8" xfId="0" applyFont="1" applyBorder="1" applyAlignment="1">
      <alignment wrapText="1"/>
    </xf>
    <xf numFmtId="0" fontId="13" fillId="5" borderId="0" xfId="0" applyFont="1" applyFill="1" applyAlignment="1">
      <alignment horizontal="left"/>
    </xf>
    <xf numFmtId="0" fontId="5" fillId="1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left" vertical="top" wrapText="1"/>
      <protection locked="0"/>
    </xf>
    <xf numFmtId="0" fontId="13" fillId="0" borderId="5" xfId="0" applyFont="1" applyBorder="1" applyAlignment="1">
      <alignment vertical="center" wrapText="1"/>
    </xf>
    <xf numFmtId="0" fontId="29" fillId="0" borderId="0" xfId="0" applyFont="1"/>
    <xf numFmtId="0" fontId="8" fillId="16" borderId="8" xfId="0" applyFont="1" applyFill="1" applyBorder="1" applyAlignment="1">
      <alignment horizontal="center" vertical="center"/>
    </xf>
    <xf numFmtId="0" fontId="8" fillId="16" borderId="8" xfId="0" applyFont="1" applyFill="1" applyBorder="1" applyAlignment="1">
      <alignment horizontal="center" vertical="center" wrapText="1"/>
    </xf>
    <xf numFmtId="0" fontId="8" fillId="16" borderId="8" xfId="0" applyFont="1" applyFill="1" applyBorder="1" applyAlignment="1" applyProtection="1">
      <alignment horizontal="center" vertical="center" wrapText="1"/>
      <protection hidden="1"/>
    </xf>
    <xf numFmtId="0" fontId="5" fillId="16" borderId="8" xfId="0" applyFont="1" applyFill="1" applyBorder="1" applyAlignment="1" applyProtection="1">
      <alignment vertical="top" wrapText="1"/>
      <protection hidden="1"/>
    </xf>
    <xf numFmtId="0" fontId="40" fillId="5" borderId="0" xfId="0" applyFont="1" applyFill="1" applyAlignment="1">
      <alignment vertical="center"/>
    </xf>
    <xf numFmtId="0" fontId="40" fillId="0" borderId="0" xfId="0" applyFont="1" applyAlignment="1">
      <alignment horizontal="left" vertical="top"/>
    </xf>
    <xf numFmtId="0" fontId="45" fillId="0" borderId="0" xfId="0" applyFont="1" applyAlignment="1">
      <alignment vertical="center"/>
    </xf>
    <xf numFmtId="0" fontId="40" fillId="0" borderId="0" xfId="0" applyFont="1" applyAlignment="1">
      <alignment horizontal="left" vertical="center"/>
    </xf>
    <xf numFmtId="0" fontId="46" fillId="5" borderId="0" xfId="0" applyFont="1" applyFill="1" applyAlignment="1">
      <alignment horizontal="left" vertical="center" textRotation="90" wrapText="1"/>
    </xf>
    <xf numFmtId="0" fontId="47" fillId="0" borderId="8" xfId="0" applyFont="1" applyBorder="1" applyAlignment="1">
      <alignment horizontal="right" vertical="center" wrapText="1"/>
    </xf>
    <xf numFmtId="0" fontId="47" fillId="0" borderId="8" xfId="0" applyFont="1" applyBorder="1" applyAlignment="1">
      <alignment horizontal="left" vertical="center" wrapText="1"/>
    </xf>
    <xf numFmtId="0" fontId="5" fillId="9" borderId="5" xfId="0" applyFont="1" applyFill="1" applyBorder="1"/>
    <xf numFmtId="0" fontId="54" fillId="0" borderId="0" xfId="0" applyFont="1"/>
    <xf numFmtId="0" fontId="29" fillId="2" borderId="1" xfId="0" applyFont="1" applyFill="1" applyBorder="1"/>
    <xf numFmtId="0" fontId="54" fillId="0" borderId="8" xfId="0" applyFont="1" applyBorder="1" applyAlignment="1">
      <alignment vertical="top"/>
    </xf>
    <xf numFmtId="0" fontId="54" fillId="0" borderId="0" xfId="0" applyFont="1" applyAlignment="1">
      <alignment vertical="top"/>
    </xf>
    <xf numFmtId="0" fontId="54" fillId="0" borderId="5" xfId="0" applyFont="1" applyBorder="1"/>
    <xf numFmtId="0" fontId="58" fillId="0" borderId="0" xfId="0" applyFont="1"/>
    <xf numFmtId="0" fontId="54" fillId="0" borderId="0" xfId="0" applyFont="1" applyAlignment="1">
      <alignment vertical="center"/>
    </xf>
    <xf numFmtId="0" fontId="54" fillId="5" borderId="5" xfId="0" applyFont="1" applyFill="1" applyBorder="1"/>
    <xf numFmtId="0" fontId="54" fillId="5" borderId="5" xfId="0" applyFont="1" applyFill="1" applyBorder="1" applyAlignment="1">
      <alignment vertical="top"/>
    </xf>
    <xf numFmtId="0" fontId="53" fillId="5" borderId="5" xfId="0" applyFont="1" applyFill="1" applyBorder="1"/>
    <xf numFmtId="0" fontId="57" fillId="5" borderId="5" xfId="3" applyFont="1" applyFill="1" applyBorder="1" applyAlignment="1">
      <alignment vertical="top" wrapText="1"/>
    </xf>
    <xf numFmtId="0" fontId="57" fillId="5" borderId="5" xfId="3" applyFont="1" applyFill="1" applyBorder="1" applyAlignment="1">
      <alignment wrapText="1"/>
    </xf>
    <xf numFmtId="0" fontId="58" fillId="5" borderId="5" xfId="0" applyFont="1" applyFill="1" applyBorder="1" applyAlignment="1">
      <alignment wrapText="1"/>
    </xf>
    <xf numFmtId="0" fontId="58" fillId="5" borderId="5" xfId="0" applyFont="1" applyFill="1" applyBorder="1"/>
    <xf numFmtId="0" fontId="63" fillId="2" borderId="5" xfId="0" applyFont="1" applyFill="1" applyBorder="1"/>
    <xf numFmtId="0" fontId="63" fillId="0" borderId="0" xfId="0" applyFont="1"/>
    <xf numFmtId="0" fontId="64" fillId="0" borderId="0" xfId="0" applyFont="1"/>
    <xf numFmtId="0" fontId="11" fillId="13" borderId="8" xfId="0" applyFont="1" applyFill="1" applyBorder="1" applyAlignment="1" applyProtection="1">
      <alignment horizontal="center"/>
      <protection locked="0"/>
    </xf>
    <xf numFmtId="0" fontId="8" fillId="0" borderId="0" xfId="0" applyFont="1" applyAlignment="1">
      <alignment vertical="top"/>
    </xf>
    <xf numFmtId="0" fontId="15" fillId="16" borderId="8" xfId="0" applyFont="1" applyFill="1" applyBorder="1" applyAlignment="1">
      <alignment horizontal="center" vertical="top"/>
    </xf>
    <xf numFmtId="0" fontId="11" fillId="16" borderId="8" xfId="0" applyFont="1" applyFill="1" applyBorder="1" applyAlignment="1">
      <alignment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center" vertical="top"/>
    </xf>
    <xf numFmtId="0" fontId="15" fillId="16" borderId="8" xfId="0" applyFont="1" applyFill="1" applyBorder="1" applyAlignment="1">
      <alignment horizontal="center" vertical="top" wrapText="1"/>
    </xf>
    <xf numFmtId="0" fontId="5" fillId="16" borderId="8" xfId="0" applyFont="1" applyFill="1" applyBorder="1" applyAlignment="1">
      <alignment vertical="top"/>
    </xf>
    <xf numFmtId="0" fontId="5" fillId="0" borderId="0" xfId="0" applyFont="1" applyAlignment="1">
      <alignment horizontal="left" vertical="top" shrinkToFit="1"/>
    </xf>
    <xf numFmtId="0" fontId="7" fillId="0" borderId="0" xfId="0" applyFont="1" applyAlignment="1">
      <alignment vertical="top"/>
    </xf>
    <xf numFmtId="0" fontId="5" fillId="0" borderId="0" xfId="0" applyFont="1" applyAlignment="1">
      <alignment vertical="top"/>
    </xf>
    <xf numFmtId="0" fontId="65" fillId="0" borderId="0" xfId="0" applyFont="1" applyAlignment="1">
      <alignment vertical="top"/>
    </xf>
    <xf numFmtId="0" fontId="5" fillId="0" borderId="20" xfId="0" applyFont="1" applyBorder="1" applyAlignment="1">
      <alignment horizontal="justify" vertical="top" wrapText="1"/>
    </xf>
    <xf numFmtId="0" fontId="5" fillId="0" borderId="0" xfId="0" applyFont="1" applyAlignment="1">
      <alignment horizontal="left" vertical="top" wrapText="1" shrinkToFit="1"/>
    </xf>
    <xf numFmtId="0" fontId="8" fillId="0" borderId="0" xfId="0" applyFont="1" applyAlignment="1">
      <alignment horizontal="left" vertical="top" shrinkToFit="1"/>
    </xf>
    <xf numFmtId="0" fontId="5" fillId="0" borderId="0" xfId="0" applyFont="1" applyAlignment="1">
      <alignment horizontal="left" vertical="top"/>
    </xf>
    <xf numFmtId="0" fontId="52" fillId="0" borderId="0" xfId="0" applyFont="1" applyAlignment="1">
      <alignment horizontal="left" vertical="top"/>
    </xf>
    <xf numFmtId="0" fontId="8" fillId="3" borderId="5" xfId="0" applyFont="1" applyFill="1" applyBorder="1" applyAlignment="1">
      <alignment horizontal="left" vertical="top" shrinkToFit="1"/>
    </xf>
    <xf numFmtId="0" fontId="5" fillId="3" borderId="5" xfId="0" applyFont="1" applyFill="1" applyBorder="1" applyAlignment="1">
      <alignment horizontal="left" vertical="top" shrinkToFit="1"/>
    </xf>
    <xf numFmtId="0" fontId="5" fillId="0" borderId="0" xfId="0" applyFont="1" applyAlignment="1">
      <alignment horizontal="left" shrinkToFit="1"/>
    </xf>
    <xf numFmtId="0" fontId="5" fillId="2" borderId="5" xfId="0" applyFont="1" applyFill="1" applyBorder="1" applyAlignment="1">
      <alignment vertical="center"/>
    </xf>
    <xf numFmtId="0" fontId="0" fillId="0" borderId="0" xfId="0" applyAlignment="1">
      <alignment vertical="center"/>
    </xf>
    <xf numFmtId="0" fontId="7" fillId="2" borderId="5" xfId="0" applyFont="1" applyFill="1" applyBorder="1" applyAlignment="1">
      <alignment vertical="center"/>
    </xf>
    <xf numFmtId="0" fontId="7" fillId="2" borderId="5" xfId="0" applyFont="1" applyFill="1" applyBorder="1" applyAlignment="1">
      <alignment horizontal="left" vertical="center" wrapText="1"/>
    </xf>
    <xf numFmtId="14" fontId="5" fillId="2" borderId="5" xfId="0" applyNumberFormat="1" applyFont="1" applyFill="1" applyBorder="1" applyAlignment="1">
      <alignment horizontal="left" vertical="center" wrapText="1"/>
    </xf>
    <xf numFmtId="0" fontId="9"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vertical="center"/>
    </xf>
    <xf numFmtId="0" fontId="29" fillId="2" borderId="5" xfId="0" applyFont="1" applyFill="1" applyBorder="1" applyAlignment="1">
      <alignment vertical="center" wrapText="1"/>
    </xf>
    <xf numFmtId="0" fontId="29" fillId="2" borderId="5" xfId="0" applyFont="1" applyFill="1" applyBorder="1" applyAlignment="1">
      <alignment vertical="center"/>
    </xf>
    <xf numFmtId="0" fontId="5" fillId="2" borderId="5" xfId="0" applyFont="1" applyFill="1" applyBorder="1" applyAlignment="1">
      <alignment vertical="center" wrapText="1"/>
    </xf>
    <xf numFmtId="0" fontId="5" fillId="14" borderId="8" xfId="0" applyFont="1" applyFill="1" applyBorder="1" applyAlignment="1" applyProtection="1">
      <alignment horizontal="center" vertical="center"/>
      <protection locked="0"/>
    </xf>
    <xf numFmtId="0" fontId="0" fillId="0" borderId="5" xfId="0" applyBorder="1" applyAlignment="1">
      <alignment vertical="center"/>
    </xf>
    <xf numFmtId="0" fontId="5" fillId="9" borderId="8" xfId="0" applyFont="1" applyFill="1" applyBorder="1" applyAlignment="1">
      <alignment vertical="top" wrapText="1"/>
    </xf>
    <xf numFmtId="0" fontId="11" fillId="10" borderId="8" xfId="0" applyFont="1" applyFill="1" applyBorder="1" applyAlignment="1">
      <alignment vertical="center"/>
    </xf>
    <xf numFmtId="0" fontId="5" fillId="4" borderId="8" xfId="0" applyFont="1" applyFill="1" applyBorder="1" applyAlignment="1">
      <alignment vertical="center" wrapText="1"/>
    </xf>
    <xf numFmtId="0" fontId="11" fillId="11" borderId="5" xfId="0" applyFont="1" applyFill="1" applyBorder="1"/>
    <xf numFmtId="0" fontId="5" fillId="13" borderId="8" xfId="0" applyFont="1" applyFill="1" applyBorder="1" applyAlignment="1">
      <alignment vertical="center" wrapText="1"/>
    </xf>
    <xf numFmtId="0" fontId="5" fillId="0" borderId="18" xfId="0" applyFont="1" applyBorder="1"/>
    <xf numFmtId="0" fontId="8" fillId="16" borderId="13" xfId="0" applyFont="1" applyFill="1" applyBorder="1" applyAlignment="1">
      <alignment vertical="center"/>
    </xf>
    <xf numFmtId="0" fontId="31" fillId="5" borderId="18" xfId="0" applyFont="1" applyFill="1" applyBorder="1" applyAlignment="1">
      <alignment wrapText="1"/>
    </xf>
    <xf numFmtId="0" fontId="31" fillId="5" borderId="5" xfId="0" applyFont="1" applyFill="1" applyBorder="1"/>
    <xf numFmtId="0" fontId="31" fillId="5" borderId="18" xfId="0" applyFont="1" applyFill="1" applyBorder="1"/>
    <xf numFmtId="0" fontId="30" fillId="5" borderId="0" xfId="0" applyFont="1" applyFill="1"/>
    <xf numFmtId="0" fontId="31" fillId="5" borderId="0" xfId="0" applyFont="1" applyFill="1"/>
    <xf numFmtId="0" fontId="31" fillId="5" borderId="8" xfId="0" applyFont="1" applyFill="1" applyBorder="1" applyAlignment="1" applyProtection="1">
      <alignment vertical="top"/>
      <protection locked="0"/>
    </xf>
    <xf numFmtId="0" fontId="34" fillId="5" borderId="0" xfId="0" applyFont="1" applyFill="1"/>
    <xf numFmtId="0" fontId="8" fillId="23" borderId="8" xfId="0" applyFont="1" applyFill="1" applyBorder="1" applyAlignment="1">
      <alignment vertical="center"/>
    </xf>
    <xf numFmtId="0" fontId="8" fillId="0" borderId="0" xfId="0" applyFont="1" applyAlignment="1">
      <alignment horizontal="right"/>
    </xf>
    <xf numFmtId="0" fontId="8" fillId="16" borderId="8" xfId="0" applyFont="1" applyFill="1" applyBorder="1" applyAlignment="1" applyProtection="1">
      <alignment horizontal="right" wrapText="1"/>
      <protection hidden="1"/>
    </xf>
    <xf numFmtId="0" fontId="5" fillId="16" borderId="8" xfId="0" applyFont="1" applyFill="1" applyBorder="1" applyAlignment="1" applyProtection="1">
      <alignment horizontal="right" vertical="center"/>
      <protection hidden="1"/>
    </xf>
    <xf numFmtId="0" fontId="5" fillId="0" borderId="0" xfId="0" applyFont="1" applyAlignment="1">
      <alignment horizontal="right"/>
    </xf>
    <xf numFmtId="0" fontId="47" fillId="0" borderId="0" xfId="0" applyFont="1" applyAlignment="1">
      <alignment horizontal="center" vertical="top"/>
    </xf>
    <xf numFmtId="0" fontId="47" fillId="0" borderId="0" xfId="0" applyFont="1" applyAlignment="1">
      <alignment vertical="top" wrapText="1"/>
    </xf>
    <xf numFmtId="0" fontId="40" fillId="0" borderId="0" xfId="0" applyFont="1" applyAlignment="1">
      <alignment vertical="top"/>
    </xf>
    <xf numFmtId="0" fontId="47" fillId="7" borderId="8" xfId="0" applyFont="1" applyFill="1" applyBorder="1" applyAlignment="1">
      <alignment horizontal="center" vertical="top" wrapText="1"/>
    </xf>
    <xf numFmtId="0" fontId="40" fillId="13" borderId="8" xfId="0" applyFont="1" applyFill="1" applyBorder="1" applyAlignment="1" applyProtection="1">
      <alignment vertical="top"/>
      <protection locked="0"/>
    </xf>
    <xf numFmtId="0" fontId="40"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5" fillId="6" borderId="8" xfId="0" applyFont="1" applyFill="1" applyBorder="1" applyAlignment="1" applyProtection="1">
      <alignment horizontal="center" vertical="center" wrapText="1"/>
      <protection locked="0"/>
    </xf>
    <xf numFmtId="0" fontId="27" fillId="16" borderId="8" xfId="0" applyFont="1" applyFill="1" applyBorder="1" applyAlignment="1">
      <alignment vertical="top" wrapText="1"/>
    </xf>
    <xf numFmtId="0" fontId="5"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8" fillId="5" borderId="0" xfId="0" applyFont="1" applyFill="1" applyAlignment="1">
      <alignment horizontal="right"/>
    </xf>
    <xf numFmtId="0" fontId="5" fillId="5" borderId="0" xfId="0" applyFont="1" applyFill="1"/>
    <xf numFmtId="0" fontId="5" fillId="5" borderId="0" xfId="0" applyFont="1" applyFill="1" applyAlignment="1">
      <alignment wrapText="1"/>
    </xf>
    <xf numFmtId="43" fontId="35" fillId="16" borderId="8" xfId="1" applyFont="1" applyFill="1" applyBorder="1" applyAlignment="1" applyProtection="1">
      <alignment vertical="center" wrapText="1"/>
    </xf>
    <xf numFmtId="0" fontId="30" fillId="16" borderId="8" xfId="1" applyNumberFormat="1" applyFont="1" applyFill="1" applyBorder="1" applyAlignment="1" applyProtection="1">
      <alignment horizontal="center" vertical="center" wrapText="1"/>
    </xf>
    <xf numFmtId="0" fontId="35" fillId="20" borderId="8" xfId="1" applyNumberFormat="1" applyFont="1" applyFill="1" applyBorder="1" applyAlignment="1" applyProtection="1">
      <alignment horizontal="center" vertical="center" wrapText="1"/>
    </xf>
    <xf numFmtId="0" fontId="31" fillId="4" borderId="8" xfId="0" applyFont="1" applyFill="1" applyBorder="1" applyAlignment="1" applyProtection="1">
      <alignment horizontal="center" vertical="center" wrapText="1"/>
      <protection locked="0"/>
    </xf>
    <xf numFmtId="0" fontId="35" fillId="16" borderId="0" xfId="0" applyFont="1" applyFill="1" applyAlignment="1">
      <alignment horizontal="center" vertical="center" wrapText="1"/>
    </xf>
    <xf numFmtId="0" fontId="35" fillId="16" borderId="8" xfId="0" applyFont="1" applyFill="1" applyBorder="1" applyAlignment="1">
      <alignment horizontal="center" vertical="center" wrapText="1"/>
    </xf>
    <xf numFmtId="49" fontId="38" fillId="16" borderId="8" xfId="0" applyNumberFormat="1" applyFont="1" applyFill="1" applyBorder="1" applyAlignment="1">
      <alignment horizontal="center" vertical="center" wrapText="1"/>
    </xf>
    <xf numFmtId="0" fontId="31" fillId="16" borderId="8" xfId="0" applyFont="1" applyFill="1" applyBorder="1" applyAlignment="1">
      <alignment horizontal="center" vertical="center" wrapText="1"/>
    </xf>
    <xf numFmtId="49" fontId="31" fillId="16" borderId="8" xfId="0" applyNumberFormat="1" applyFont="1" applyFill="1" applyBorder="1" applyAlignment="1">
      <alignment horizontal="center" vertical="center" wrapText="1"/>
    </xf>
    <xf numFmtId="0" fontId="30" fillId="0" borderId="8" xfId="0" applyFont="1" applyBorder="1" applyAlignment="1">
      <alignment horizontal="center" vertical="center" wrapText="1"/>
    </xf>
    <xf numFmtId="49" fontId="31" fillId="0" borderId="8" xfId="0" applyNumberFormat="1" applyFont="1" applyBorder="1" applyAlignment="1">
      <alignment horizontal="center" vertical="center" wrapText="1"/>
    </xf>
    <xf numFmtId="49" fontId="38" fillId="0" borderId="8" xfId="0" applyNumberFormat="1" applyFont="1" applyBorder="1" applyAlignment="1">
      <alignment horizontal="center" vertical="center" wrapText="1"/>
    </xf>
    <xf numFmtId="0" fontId="31" fillId="13" borderId="8" xfId="0" applyFont="1" applyFill="1" applyBorder="1" applyAlignment="1" applyProtection="1">
      <alignment horizontal="right" vertical="center" wrapText="1"/>
      <protection locked="0"/>
    </xf>
    <xf numFmtId="2" fontId="31" fillId="4" borderId="8" xfId="0" applyNumberFormat="1" applyFont="1" applyFill="1" applyBorder="1" applyAlignment="1" applyProtection="1">
      <alignment horizontal="right" vertical="center" wrapText="1"/>
      <protection locked="0"/>
    </xf>
    <xf numFmtId="0" fontId="31" fillId="13" borderId="8" xfId="0" applyFont="1" applyFill="1" applyBorder="1" applyAlignment="1" applyProtection="1">
      <alignment horizontal="center" vertical="center" wrapText="1"/>
      <protection locked="0"/>
    </xf>
    <xf numFmtId="0" fontId="35" fillId="16" borderId="21" xfId="0" applyFont="1" applyFill="1" applyBorder="1" applyAlignment="1">
      <alignment horizontal="center" vertical="center" wrapText="1"/>
    </xf>
    <xf numFmtId="0" fontId="35" fillId="16" borderId="5" xfId="0" applyFont="1" applyFill="1" applyBorder="1" applyAlignment="1">
      <alignment horizontal="center" vertical="center" wrapText="1"/>
    </xf>
    <xf numFmtId="0" fontId="35" fillId="16" borderId="21" xfId="0" applyFont="1" applyFill="1" applyBorder="1" applyAlignment="1">
      <alignment horizontal="right" vertical="center" wrapText="1"/>
    </xf>
    <xf numFmtId="43" fontId="35" fillId="16" borderId="21" xfId="1"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protection locked="0"/>
    </xf>
    <xf numFmtId="2" fontId="31" fillId="16" borderId="8" xfId="0" applyNumberFormat="1" applyFont="1" applyFill="1" applyBorder="1" applyAlignment="1">
      <alignment horizontal="right" vertical="center" wrapText="1"/>
    </xf>
    <xf numFmtId="2" fontId="35" fillId="16" borderId="8" xfId="0" applyNumberFormat="1" applyFont="1" applyFill="1" applyBorder="1" applyAlignment="1">
      <alignment horizontal="right" vertical="center" wrapText="1"/>
    </xf>
    <xf numFmtId="43" fontId="35" fillId="16" borderId="21" xfId="1" applyFont="1" applyFill="1" applyBorder="1" applyAlignment="1" applyProtection="1">
      <alignment horizontal="right" vertical="center" wrapText="1"/>
    </xf>
    <xf numFmtId="2" fontId="37" fillId="18" borderId="8" xfId="0" applyNumberFormat="1" applyFont="1" applyFill="1" applyBorder="1" applyAlignment="1">
      <alignment horizontal="right" vertical="center" wrapText="1"/>
    </xf>
    <xf numFmtId="0" fontId="35" fillId="16" borderId="8" xfId="0" applyFont="1" applyFill="1" applyBorder="1" applyAlignment="1">
      <alignment horizontal="right" vertical="center" wrapText="1"/>
    </xf>
    <xf numFmtId="0" fontId="31" fillId="16" borderId="8" xfId="0" applyFont="1" applyFill="1" applyBorder="1" applyAlignment="1">
      <alignment horizontal="right" vertical="center" wrapText="1"/>
    </xf>
    <xf numFmtId="2" fontId="30" fillId="16" borderId="8" xfId="0" applyNumberFormat="1" applyFont="1" applyFill="1" applyBorder="1" applyAlignment="1">
      <alignment horizontal="right" vertical="center" wrapText="1"/>
    </xf>
    <xf numFmtId="0" fontId="30" fillId="16" borderId="8" xfId="0" applyFont="1" applyFill="1" applyBorder="1" applyAlignment="1">
      <alignment horizontal="right" vertical="center" wrapText="1"/>
    </xf>
    <xf numFmtId="0" fontId="30" fillId="16" borderId="5" xfId="0" applyFont="1" applyFill="1" applyBorder="1" applyAlignment="1">
      <alignment wrapText="1"/>
    </xf>
    <xf numFmtId="2" fontId="30" fillId="16" borderId="5" xfId="0" applyNumberFormat="1" applyFont="1" applyFill="1" applyBorder="1" applyAlignment="1">
      <alignment wrapText="1"/>
    </xf>
    <xf numFmtId="2" fontId="30" fillId="16" borderId="5" xfId="0" applyNumberFormat="1" applyFont="1" applyFill="1" applyBorder="1" applyAlignment="1">
      <alignment horizontal="center" vertical="center" wrapText="1"/>
    </xf>
    <xf numFmtId="0" fontId="5" fillId="16" borderId="8"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9" fillId="13" borderId="8" xfId="0" applyFont="1" applyFill="1" applyBorder="1" applyProtection="1">
      <protection locked="0"/>
    </xf>
    <xf numFmtId="0" fontId="11" fillId="13" borderId="8" xfId="0" applyFont="1" applyFill="1" applyBorder="1" applyProtection="1">
      <protection locked="0"/>
    </xf>
    <xf numFmtId="0" fontId="5" fillId="9" borderId="8" xfId="0" applyFont="1" applyFill="1" applyBorder="1" applyAlignment="1" applyProtection="1">
      <alignment horizontal="center" vertical="center" wrapText="1"/>
      <protection locked="0"/>
    </xf>
    <xf numFmtId="0" fontId="66" fillId="9" borderId="8" xfId="0" applyFont="1" applyFill="1" applyBorder="1" applyAlignment="1" applyProtection="1">
      <alignment wrapText="1"/>
      <protection locked="0"/>
    </xf>
    <xf numFmtId="0" fontId="27" fillId="9" borderId="8" xfId="0" applyFont="1" applyFill="1" applyBorder="1" applyAlignment="1" applyProtection="1">
      <alignment wrapText="1"/>
      <protection locked="0"/>
    </xf>
    <xf numFmtId="0" fontId="13" fillId="9" borderId="0" xfId="0" applyFont="1" applyFill="1" applyProtection="1">
      <protection locked="0"/>
    </xf>
    <xf numFmtId="0" fontId="8" fillId="9" borderId="8" xfId="0" applyFont="1" applyFill="1" applyBorder="1" applyAlignment="1" applyProtection="1">
      <alignment wrapText="1"/>
      <protection locked="0"/>
    </xf>
    <xf numFmtId="0" fontId="29" fillId="9" borderId="8" xfId="0" applyFont="1" applyFill="1" applyBorder="1" applyAlignment="1" applyProtection="1">
      <alignment horizontal="center" wrapText="1"/>
      <protection locked="0"/>
    </xf>
    <xf numFmtId="0" fontId="2" fillId="24" borderId="23" xfId="8" applyBorder="1" applyAlignment="1" applyProtection="1">
      <alignment horizontal="center" vertical="center" wrapText="1"/>
      <protection locked="0"/>
    </xf>
    <xf numFmtId="0" fontId="2" fillId="24" borderId="23" xfId="8" applyBorder="1" applyAlignment="1" applyProtection="1">
      <alignment horizontal="right" vertical="center" wrapText="1"/>
      <protection locked="0"/>
    </xf>
    <xf numFmtId="0" fontId="2" fillId="24" borderId="8" xfId="8" applyBorder="1" applyAlignment="1" applyProtection="1">
      <alignment horizontal="center" vertical="center" wrapText="1"/>
      <protection locked="0"/>
    </xf>
    <xf numFmtId="0" fontId="2" fillId="24" borderId="8" xfId="8" applyBorder="1" applyAlignment="1" applyProtection="1">
      <alignment horizontal="right" vertical="center" wrapText="1"/>
      <protection locked="0"/>
    </xf>
    <xf numFmtId="0" fontId="2" fillId="25" borderId="21" xfId="9" applyBorder="1" applyAlignment="1">
      <alignment horizontal="center" vertical="center" wrapText="1"/>
    </xf>
    <xf numFmtId="0" fontId="2" fillId="25" borderId="21" xfId="9" applyBorder="1" applyAlignment="1">
      <alignment horizontal="right" vertical="center" wrapText="1"/>
    </xf>
    <xf numFmtId="0" fontId="53" fillId="10" borderId="8" xfId="0" applyFont="1" applyFill="1" applyBorder="1" applyAlignment="1">
      <alignment horizontal="center"/>
    </xf>
    <xf numFmtId="0" fontId="53" fillId="10" borderId="8" xfId="0" applyFont="1" applyFill="1" applyBorder="1" applyAlignment="1">
      <alignment horizontal="center" wrapText="1"/>
    </xf>
    <xf numFmtId="0" fontId="60" fillId="10" borderId="8" xfId="0" applyFont="1" applyFill="1" applyBorder="1" applyAlignment="1">
      <alignment horizontal="justify" vertical="top" wrapText="1"/>
    </xf>
    <xf numFmtId="0" fontId="54" fillId="10" borderId="0" xfId="0" applyFont="1" applyFill="1"/>
    <xf numFmtId="0" fontId="53" fillId="10" borderId="10" xfId="0" applyFont="1" applyFill="1" applyBorder="1" applyAlignment="1">
      <alignment vertical="center"/>
    </xf>
    <xf numFmtId="0" fontId="53" fillId="10" borderId="11" xfId="0" applyFont="1" applyFill="1" applyBorder="1" applyAlignment="1">
      <alignment vertical="center"/>
    </xf>
    <xf numFmtId="0" fontId="54" fillId="10" borderId="8" xfId="0" applyFont="1" applyFill="1" applyBorder="1" applyAlignment="1">
      <alignment horizontal="center" vertical="center" wrapText="1"/>
    </xf>
    <xf numFmtId="0" fontId="53" fillId="10" borderId="8" xfId="0" applyFont="1" applyFill="1" applyBorder="1" applyAlignment="1">
      <alignment vertical="center"/>
    </xf>
    <xf numFmtId="0" fontId="60" fillId="10" borderId="8" xfId="0" applyFont="1" applyFill="1" applyBorder="1" applyAlignment="1">
      <alignment horizontal="center" vertical="center"/>
    </xf>
    <xf numFmtId="0" fontId="54" fillId="10" borderId="8" xfId="0" applyFont="1" applyFill="1" applyBorder="1" applyAlignment="1">
      <alignment horizontal="center" vertical="center"/>
    </xf>
    <xf numFmtId="2" fontId="54" fillId="10" borderId="8" xfId="0" applyNumberFormat="1" applyFont="1" applyFill="1" applyBorder="1" applyAlignment="1">
      <alignment horizontal="center" vertical="center"/>
    </xf>
    <xf numFmtId="165" fontId="54" fillId="10" borderId="8" xfId="0" applyNumberFormat="1" applyFont="1" applyFill="1" applyBorder="1" applyAlignment="1">
      <alignment horizontal="center" vertical="center"/>
    </xf>
    <xf numFmtId="0" fontId="53" fillId="10" borderId="0" xfId="0" applyFont="1" applyFill="1"/>
    <xf numFmtId="0" fontId="54" fillId="10" borderId="0" xfId="0" applyFont="1" applyFill="1" applyAlignment="1">
      <alignment vertical="top"/>
    </xf>
    <xf numFmtId="10" fontId="54" fillId="10" borderId="8" xfId="4" applyNumberFormat="1" applyFont="1" applyFill="1" applyBorder="1" applyAlignment="1">
      <alignment horizontal="center" vertical="center"/>
    </xf>
    <xf numFmtId="0" fontId="54" fillId="10" borderId="8" xfId="0" quotePrefix="1" applyFont="1" applyFill="1" applyBorder="1" applyAlignment="1">
      <alignment horizontal="center" vertical="center" wrapText="1"/>
    </xf>
    <xf numFmtId="0" fontId="55" fillId="4" borderId="8" xfId="0" applyFont="1" applyFill="1" applyBorder="1" applyAlignment="1" applyProtection="1">
      <alignment horizontal="center" vertical="center"/>
      <protection locked="0"/>
    </xf>
    <xf numFmtId="0" fontId="54" fillId="4" borderId="8" xfId="0" applyFont="1" applyFill="1" applyBorder="1" applyAlignment="1" applyProtection="1">
      <alignment vertical="top" wrapText="1"/>
      <protection locked="0"/>
    </xf>
    <xf numFmtId="0" fontId="49" fillId="4" borderId="8" xfId="0" applyFont="1" applyFill="1" applyBorder="1" applyAlignment="1" applyProtection="1">
      <alignment wrapText="1"/>
      <protection locked="0"/>
    </xf>
    <xf numFmtId="0" fontId="59" fillId="4" borderId="8" xfId="0" applyFont="1" applyFill="1" applyBorder="1" applyAlignment="1" applyProtection="1">
      <alignment vertical="top" wrapText="1"/>
      <protection locked="0"/>
    </xf>
    <xf numFmtId="0" fontId="59" fillId="4" borderId="8" xfId="0" applyFont="1" applyFill="1" applyBorder="1" applyAlignment="1" applyProtection="1">
      <alignment horizontal="left" vertical="top" wrapText="1"/>
      <protection locked="0"/>
    </xf>
    <xf numFmtId="0" fontId="54" fillId="4" borderId="8" xfId="0" applyFont="1" applyFill="1" applyBorder="1" applyAlignment="1" applyProtection="1">
      <alignment vertical="center" wrapText="1"/>
      <protection locked="0"/>
    </xf>
    <xf numFmtId="0" fontId="53" fillId="4" borderId="8" xfId="0" applyFont="1" applyFill="1" applyBorder="1" applyAlignment="1" applyProtection="1">
      <alignment horizontal="center" vertical="center"/>
      <protection locked="0"/>
    </xf>
    <xf numFmtId="0" fontId="27" fillId="10" borderId="8" xfId="0" applyFont="1" applyFill="1" applyBorder="1" applyAlignment="1">
      <alignment vertical="top" wrapText="1"/>
    </xf>
    <xf numFmtId="0" fontId="40" fillId="9" borderId="8" xfId="0" applyFont="1" applyFill="1" applyBorder="1" applyAlignment="1" applyProtection="1">
      <alignment vertical="top"/>
      <protection locked="0"/>
    </xf>
    <xf numFmtId="0" fontId="40" fillId="9" borderId="8" xfId="0" applyFont="1" applyFill="1" applyBorder="1" applyAlignment="1" applyProtection="1">
      <alignment vertical="top" wrapText="1"/>
      <protection locked="0"/>
    </xf>
    <xf numFmtId="0" fontId="5" fillId="13" borderId="21" xfId="0" applyFont="1" applyFill="1" applyBorder="1" applyAlignment="1" applyProtection="1">
      <alignment horizontal="center" vertical="center"/>
      <protection locked="0"/>
    </xf>
    <xf numFmtId="0" fontId="15" fillId="5" borderId="8" xfId="0" applyFont="1" applyFill="1" applyBorder="1" applyAlignment="1">
      <alignment vertical="center" wrapText="1"/>
    </xf>
    <xf numFmtId="0" fontId="27" fillId="17" borderId="12" xfId="0" applyFont="1" applyFill="1" applyBorder="1" applyAlignment="1">
      <alignment vertical="center" wrapText="1"/>
    </xf>
    <xf numFmtId="0" fontId="13" fillId="0" borderId="0" xfId="0" applyFont="1" applyAlignment="1">
      <alignment horizontal="center"/>
    </xf>
    <xf numFmtId="0" fontId="18" fillId="7" borderId="8" xfId="0" applyFont="1" applyFill="1" applyBorder="1" applyAlignment="1">
      <alignment horizontal="center" vertical="center" wrapText="1"/>
    </xf>
    <xf numFmtId="0" fontId="13" fillId="0" borderId="5" xfId="0" applyFont="1" applyBorder="1" applyAlignment="1">
      <alignment wrapText="1"/>
    </xf>
    <xf numFmtId="0" fontId="13" fillId="9" borderId="8" xfId="0" applyFont="1" applyFill="1" applyBorder="1" applyAlignment="1" applyProtection="1">
      <alignment vertical="center" wrapText="1"/>
      <protection locked="0"/>
    </xf>
    <xf numFmtId="0" fontId="13" fillId="13" borderId="8" xfId="0" applyFont="1" applyFill="1" applyBorder="1" applyAlignment="1" applyProtection="1">
      <alignment wrapText="1"/>
      <protection locked="0"/>
    </xf>
    <xf numFmtId="0" fontId="13" fillId="9" borderId="8" xfId="0" applyFont="1" applyFill="1" applyBorder="1" applyAlignment="1" applyProtection="1">
      <alignment horizontal="center" vertical="center"/>
      <protection locked="0"/>
    </xf>
    <xf numFmtId="0" fontId="13" fillId="4" borderId="8" xfId="0" applyFont="1" applyFill="1" applyBorder="1" applyProtection="1">
      <protection locked="0"/>
    </xf>
    <xf numFmtId="0" fontId="13" fillId="9" borderId="8" xfId="0" applyFont="1" applyFill="1" applyBorder="1" applyAlignment="1" applyProtection="1">
      <alignment horizontal="center"/>
      <protection locked="0"/>
    </xf>
    <xf numFmtId="0" fontId="13" fillId="9" borderId="8" xfId="0" applyFont="1" applyFill="1" applyBorder="1" applyProtection="1">
      <protection locked="0"/>
    </xf>
    <xf numFmtId="0" fontId="16" fillId="9" borderId="8" xfId="0" applyFont="1" applyFill="1" applyBorder="1" applyAlignment="1" applyProtection="1">
      <alignment horizontal="center"/>
      <protection locked="0"/>
    </xf>
    <xf numFmtId="0" fontId="16" fillId="9" borderId="8" xfId="5" applyFont="1" applyFill="1" applyBorder="1" applyAlignment="1" applyProtection="1">
      <alignment vertical="center" wrapText="1"/>
      <protection locked="0"/>
    </xf>
    <xf numFmtId="0" fontId="16" fillId="9" borderId="8" xfId="5" applyFont="1" applyFill="1" applyBorder="1" applyAlignment="1" applyProtection="1">
      <alignment wrapText="1"/>
      <protection locked="0"/>
    </xf>
    <xf numFmtId="0" fontId="16" fillId="9" borderId="8" xfId="5" applyFont="1" applyFill="1" applyBorder="1" applyAlignment="1" applyProtection="1">
      <alignment horizontal="center"/>
      <protection locked="0"/>
    </xf>
    <xf numFmtId="0" fontId="62" fillId="0" borderId="0" xfId="0" applyFont="1" applyAlignment="1">
      <alignment vertical="center"/>
    </xf>
    <xf numFmtId="0" fontId="53" fillId="0" borderId="0" xfId="0" applyFont="1" applyAlignment="1">
      <alignment vertical="center"/>
    </xf>
    <xf numFmtId="0" fontId="15" fillId="16" borderId="8" xfId="0" applyFont="1" applyFill="1" applyBorder="1" applyAlignment="1">
      <alignment horizontal="center" wrapText="1"/>
    </xf>
    <xf numFmtId="14" fontId="5" fillId="2" borderId="5" xfId="0" applyNumberFormat="1" applyFont="1" applyFill="1" applyBorder="1" applyAlignment="1">
      <alignment vertical="center"/>
    </xf>
    <xf numFmtId="0" fontId="5" fillId="26" borderId="27" xfId="0" applyFont="1" applyFill="1" applyBorder="1" applyAlignment="1">
      <alignment wrapText="1"/>
    </xf>
    <xf numFmtId="0" fontId="5" fillId="26" borderId="27" xfId="0" applyFont="1" applyFill="1" applyBorder="1"/>
    <xf numFmtId="0" fontId="5" fillId="26" borderId="27" xfId="0" applyFont="1" applyFill="1" applyBorder="1" applyAlignment="1">
      <alignment horizontal="center"/>
    </xf>
    <xf numFmtId="0" fontId="40" fillId="26" borderId="27" xfId="0" applyFont="1" applyFill="1" applyBorder="1" applyAlignment="1">
      <alignment vertical="top" wrapText="1"/>
    </xf>
    <xf numFmtId="0" fontId="79" fillId="26" borderId="27" xfId="0" applyFont="1" applyFill="1" applyBorder="1" applyAlignment="1">
      <alignment vertical="top" wrapText="1"/>
    </xf>
    <xf numFmtId="0" fontId="82" fillId="27" borderId="27" xfId="0" applyFont="1" applyFill="1" applyBorder="1" applyAlignment="1">
      <alignment vertical="top"/>
    </xf>
    <xf numFmtId="0" fontId="82" fillId="28" borderId="27" xfId="0" applyFont="1" applyFill="1" applyBorder="1" applyAlignment="1">
      <alignment vertical="top"/>
    </xf>
    <xf numFmtId="0" fontId="13" fillId="9" borderId="10" xfId="0" applyFont="1" applyFill="1" applyBorder="1" applyAlignment="1" applyProtection="1">
      <alignment vertical="center" wrapText="1"/>
      <protection locked="0"/>
    </xf>
    <xf numFmtId="0" fontId="13" fillId="9" borderId="11" xfId="0" applyFont="1" applyFill="1" applyBorder="1" applyAlignment="1" applyProtection="1">
      <alignment vertical="center" wrapText="1"/>
      <protection locked="0"/>
    </xf>
    <xf numFmtId="0" fontId="13" fillId="9" borderId="12" xfId="0" applyFont="1" applyFill="1" applyBorder="1" applyAlignment="1" applyProtection="1">
      <alignment vertical="center" wrapText="1"/>
      <protection locked="0"/>
    </xf>
    <xf numFmtId="0" fontId="13" fillId="4" borderId="10" xfId="0" applyFont="1" applyFill="1" applyBorder="1" applyAlignment="1" applyProtection="1">
      <alignment horizontal="center"/>
      <protection locked="0"/>
    </xf>
    <xf numFmtId="0" fontId="13" fillId="4" borderId="12" xfId="0" applyFont="1" applyFill="1" applyBorder="1" applyAlignment="1" applyProtection="1">
      <alignment horizontal="center"/>
      <protection locked="0"/>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18" fillId="7" borderId="8" xfId="0" applyFont="1" applyFill="1" applyBorder="1" applyAlignment="1">
      <alignment horizontal="left"/>
    </xf>
    <xf numFmtId="0" fontId="18" fillId="7" borderId="8" xfId="0" applyFont="1" applyFill="1" applyBorder="1" applyAlignment="1">
      <alignment horizontal="left" vertical="center"/>
    </xf>
    <xf numFmtId="0" fontId="47" fillId="21" borderId="8" xfId="0" applyFont="1" applyFill="1" applyBorder="1" applyAlignment="1">
      <alignment horizontal="right" vertical="center" wrapText="1"/>
    </xf>
    <xf numFmtId="0" fontId="48" fillId="0" borderId="8" xfId="0" applyFont="1" applyBorder="1" applyAlignment="1">
      <alignment horizontal="left" vertical="top" wrapText="1"/>
    </xf>
    <xf numFmtId="0" fontId="48" fillId="5" borderId="8" xfId="0" applyFont="1" applyFill="1" applyBorder="1" applyAlignment="1">
      <alignment horizontal="left" vertical="top"/>
    </xf>
    <xf numFmtId="0" fontId="48" fillId="5" borderId="8" xfId="0" applyFont="1" applyFill="1" applyBorder="1" applyAlignment="1">
      <alignment horizontal="left" vertical="top" wrapText="1"/>
    </xf>
    <xf numFmtId="0" fontId="48" fillId="0" borderId="8" xfId="0" applyFont="1" applyBorder="1" applyAlignment="1">
      <alignment horizontal="left" vertical="top"/>
    </xf>
    <xf numFmtId="0" fontId="47" fillId="5" borderId="8" xfId="0" applyFont="1" applyFill="1" applyBorder="1" applyAlignment="1">
      <alignment horizontal="right" vertical="center"/>
    </xf>
    <xf numFmtId="0" fontId="47" fillId="5" borderId="8" xfId="0" applyFont="1" applyFill="1" applyBorder="1" applyAlignment="1">
      <alignment horizontal="right" vertical="center" wrapText="1"/>
    </xf>
    <xf numFmtId="0" fontId="5" fillId="2" borderId="2" xfId="0" applyFont="1" applyFill="1" applyBorder="1" applyAlignment="1">
      <alignment wrapText="1"/>
    </xf>
    <xf numFmtId="0" fontId="12" fillId="5" borderId="3" xfId="0" applyFont="1" applyFill="1" applyBorder="1"/>
    <xf numFmtId="0" fontId="12" fillId="5" borderId="4" xfId="0" applyFont="1" applyFill="1" applyBorder="1"/>
    <xf numFmtId="0" fontId="42" fillId="21" borderId="8" xfId="0" applyFont="1" applyFill="1" applyBorder="1" applyAlignment="1">
      <alignment horizontal="right" vertical="center" wrapText="1"/>
    </xf>
    <xf numFmtId="0" fontId="48" fillId="0" borderId="8" xfId="0" applyFont="1" applyBorder="1" applyAlignment="1">
      <alignment vertical="center"/>
    </xf>
    <xf numFmtId="0" fontId="40" fillId="0" borderId="0" xfId="0" applyFont="1" applyAlignment="1">
      <alignment horizontal="center" vertical="center" wrapText="1"/>
    </xf>
    <xf numFmtId="0" fontId="5" fillId="6" borderId="10"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center" vertical="center" wrapText="1"/>
      <protection locked="0"/>
    </xf>
    <xf numFmtId="0" fontId="5" fillId="16" borderId="13" xfId="0" applyFont="1" applyFill="1" applyBorder="1" applyAlignment="1">
      <alignment vertical="center" wrapText="1"/>
    </xf>
    <xf numFmtId="0" fontId="5" fillId="16" borderId="14" xfId="0" applyFont="1" applyFill="1" applyBorder="1" applyAlignment="1">
      <alignment vertical="center" wrapText="1"/>
    </xf>
    <xf numFmtId="0" fontId="5" fillId="16" borderId="15" xfId="0" applyFont="1" applyFill="1" applyBorder="1" applyAlignment="1">
      <alignment vertical="center" wrapText="1"/>
    </xf>
    <xf numFmtId="0" fontId="5" fillId="16" borderId="18" xfId="0" applyFont="1" applyFill="1" applyBorder="1" applyAlignment="1">
      <alignment vertical="center" wrapText="1"/>
    </xf>
    <xf numFmtId="0" fontId="5" fillId="16" borderId="5" xfId="0" applyFont="1" applyFill="1" applyBorder="1" applyAlignment="1">
      <alignment vertical="center" wrapText="1"/>
    </xf>
    <xf numFmtId="0" fontId="5" fillId="16" borderId="19" xfId="0" applyFont="1" applyFill="1" applyBorder="1" applyAlignment="1">
      <alignment vertical="center" wrapText="1"/>
    </xf>
    <xf numFmtId="0" fontId="5" fillId="16" borderId="16" xfId="0" applyFont="1" applyFill="1" applyBorder="1" applyAlignment="1">
      <alignment vertical="center" wrapText="1"/>
    </xf>
    <xf numFmtId="0" fontId="5" fillId="16" borderId="9" xfId="0" applyFont="1" applyFill="1" applyBorder="1" applyAlignment="1">
      <alignment vertical="center" wrapText="1"/>
    </xf>
    <xf numFmtId="0" fontId="5" fillId="16" borderId="17" xfId="0" applyFont="1" applyFill="1" applyBorder="1" applyAlignment="1">
      <alignment vertical="center" wrapText="1"/>
    </xf>
    <xf numFmtId="0" fontId="5" fillId="17" borderId="10" xfId="0" applyFont="1" applyFill="1" applyBorder="1" applyAlignment="1">
      <alignment horizontal="center" vertical="center" wrapText="1"/>
    </xf>
    <xf numFmtId="0" fontId="5" fillId="17" borderId="11" xfId="0" applyFont="1" applyFill="1" applyBorder="1" applyAlignment="1">
      <alignment horizontal="center" vertical="center"/>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3" fillId="8" borderId="19" xfId="0" applyFont="1" applyFill="1" applyBorder="1" applyAlignment="1">
      <alignment horizontal="center" vertical="center"/>
    </xf>
    <xf numFmtId="0" fontId="13" fillId="16" borderId="8" xfId="0" applyFont="1" applyFill="1" applyBorder="1" applyAlignment="1">
      <alignment horizontal="left" vertical="center" wrapText="1"/>
    </xf>
    <xf numFmtId="0" fontId="5" fillId="16" borderId="10" xfId="0" applyFont="1" applyFill="1" applyBorder="1" applyAlignment="1">
      <alignment horizontal="left" vertical="center" wrapText="1"/>
    </xf>
    <xf numFmtId="0" fontId="5" fillId="16" borderId="11" xfId="0" applyFont="1" applyFill="1" applyBorder="1" applyAlignment="1">
      <alignment horizontal="left" vertical="center" wrapText="1"/>
    </xf>
    <xf numFmtId="0" fontId="5" fillId="16" borderId="12" xfId="0" applyFont="1" applyFill="1" applyBorder="1" applyAlignment="1">
      <alignment horizontal="left" vertical="center" wrapText="1"/>
    </xf>
    <xf numFmtId="0" fontId="5" fillId="16" borderId="8" xfId="0" applyFont="1" applyFill="1" applyBorder="1" applyAlignment="1">
      <alignment vertical="center"/>
    </xf>
    <xf numFmtId="0" fontId="5" fillId="22" borderId="10" xfId="0" applyFont="1" applyFill="1" applyBorder="1" applyAlignment="1" applyProtection="1">
      <alignment horizontal="center" vertical="center" wrapText="1"/>
      <protection locked="0"/>
    </xf>
    <xf numFmtId="0" fontId="5" fillId="22" borderId="11" xfId="0" applyFont="1" applyFill="1" applyBorder="1" applyAlignment="1" applyProtection="1">
      <alignment horizontal="center" vertical="center" wrapText="1"/>
      <protection locked="0"/>
    </xf>
    <xf numFmtId="0" fontId="5" fillId="22" borderId="1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xf>
    <xf numFmtId="0" fontId="6" fillId="0" borderId="5" xfId="0" applyFont="1" applyBorder="1" applyAlignment="1">
      <alignment vertical="center"/>
    </xf>
    <xf numFmtId="0" fontId="8"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6" fillId="0" borderId="7" xfId="0" applyFont="1" applyBorder="1" applyAlignment="1">
      <alignment vertical="center"/>
    </xf>
    <xf numFmtId="164" fontId="5" fillId="3" borderId="6" xfId="0" applyNumberFormat="1" applyFont="1" applyFill="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10" fillId="2" borderId="7"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0" fontId="5" fillId="6" borderId="5"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5" fillId="16" borderId="8" xfId="0" applyFont="1" applyFill="1" applyBorder="1" applyAlignment="1">
      <alignment horizontal="left" vertical="center"/>
    </xf>
    <xf numFmtId="0" fontId="68" fillId="0" borderId="0" xfId="0" applyFont="1" applyAlignment="1">
      <alignment horizontal="center" vertical="top" wrapText="1"/>
    </xf>
    <xf numFmtId="0" fontId="5" fillId="22" borderId="10" xfId="0" applyFont="1" applyFill="1" applyBorder="1" applyAlignment="1" applyProtection="1">
      <alignment horizontal="left" vertical="center" wrapText="1"/>
      <protection locked="0"/>
    </xf>
    <xf numFmtId="0" fontId="5" fillId="22" borderId="11" xfId="0" applyFont="1" applyFill="1" applyBorder="1" applyAlignment="1" applyProtection="1">
      <alignment horizontal="left" vertical="center" wrapText="1"/>
      <protection locked="0"/>
    </xf>
    <xf numFmtId="0" fontId="5" fillId="22" borderId="12" xfId="0" applyFont="1" applyFill="1" applyBorder="1" applyAlignment="1" applyProtection="1">
      <alignment horizontal="left" vertical="center" wrapText="1"/>
      <protection locked="0"/>
    </xf>
    <xf numFmtId="0" fontId="27" fillId="16" borderId="10" xfId="0" applyFont="1" applyFill="1" applyBorder="1" applyAlignment="1">
      <alignment horizontal="left" vertical="center" wrapText="1"/>
    </xf>
    <xf numFmtId="0" fontId="27" fillId="16" borderId="11" xfId="0" applyFont="1" applyFill="1" applyBorder="1" applyAlignment="1">
      <alignment horizontal="left" vertical="center" wrapText="1"/>
    </xf>
    <xf numFmtId="0" fontId="27" fillId="16" borderId="12" xfId="0" applyFont="1" applyFill="1" applyBorder="1" applyAlignment="1">
      <alignment horizontal="left" vertical="center" wrapText="1"/>
    </xf>
    <xf numFmtId="0" fontId="5" fillId="17" borderId="10"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5" fillId="17" borderId="12" xfId="0" applyFont="1" applyFill="1" applyBorder="1" applyAlignment="1">
      <alignment horizontal="left" vertical="center" wrapText="1"/>
    </xf>
    <xf numFmtId="0" fontId="5" fillId="16" borderId="10" xfId="0" applyFont="1" applyFill="1" applyBorder="1" applyAlignment="1">
      <alignment vertical="center" wrapText="1"/>
    </xf>
    <xf numFmtId="0" fontId="5" fillId="16" borderId="11" xfId="0" applyFont="1" applyFill="1" applyBorder="1" applyAlignment="1">
      <alignment vertical="center" wrapText="1"/>
    </xf>
    <xf numFmtId="0" fontId="5"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5" fillId="16" borderId="8" xfId="0" applyFont="1" applyFill="1" applyBorder="1" applyAlignment="1">
      <alignment horizontal="left" vertical="center" wrapText="1"/>
    </xf>
    <xf numFmtId="0" fontId="5" fillId="16" borderId="10" xfId="0" applyFont="1" applyFill="1" applyBorder="1" applyAlignment="1">
      <alignment horizontal="left" vertical="center"/>
    </xf>
    <xf numFmtId="0" fontId="5" fillId="16" borderId="11" xfId="0" applyFont="1" applyFill="1" applyBorder="1" applyAlignment="1">
      <alignment horizontal="left" vertical="center"/>
    </xf>
    <xf numFmtId="0" fontId="5" fillId="16" borderId="12" xfId="0" applyFont="1" applyFill="1" applyBorder="1" applyAlignment="1">
      <alignment horizontal="left" vertical="center"/>
    </xf>
    <xf numFmtId="0" fontId="7"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5"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5" fillId="4" borderId="8" xfId="0" applyFont="1" applyFill="1" applyBorder="1" applyAlignment="1" applyProtection="1">
      <alignment horizontal="left" vertical="center" wrapText="1"/>
      <protection locked="0"/>
    </xf>
    <xf numFmtId="0" fontId="13"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5" fillId="19" borderId="22" xfId="0" applyFont="1" applyFill="1" applyBorder="1" applyAlignment="1">
      <alignment horizontal="center" vertical="center"/>
    </xf>
    <xf numFmtId="0" fontId="5" fillId="19" borderId="13" xfId="0" applyFont="1" applyFill="1" applyBorder="1" applyAlignment="1">
      <alignment horizontal="center" vertical="center" wrapText="1"/>
    </xf>
    <xf numFmtId="0" fontId="5" fillId="19" borderId="15" xfId="0" applyFont="1" applyFill="1" applyBorder="1" applyAlignment="1">
      <alignment horizontal="center" vertical="center" wrapText="1"/>
    </xf>
    <xf numFmtId="0" fontId="5" fillId="19" borderId="8" xfId="0" applyFont="1" applyFill="1" applyBorder="1" applyAlignment="1">
      <alignment horizontal="center"/>
    </xf>
    <xf numFmtId="0" fontId="27" fillId="6" borderId="8" xfId="0" applyFont="1" applyFill="1" applyBorder="1" applyAlignment="1" applyProtection="1">
      <alignment horizontal="center" vertical="center"/>
      <protection locked="0"/>
    </xf>
    <xf numFmtId="0" fontId="8" fillId="19" borderId="8" xfId="0" applyFont="1" applyFill="1" applyBorder="1" applyAlignment="1">
      <alignment horizontal="left" wrapText="1"/>
    </xf>
    <xf numFmtId="0" fontId="5" fillId="19" borderId="8" xfId="0" applyFont="1" applyFill="1" applyBorder="1" applyAlignment="1">
      <alignment horizontal="left"/>
    </xf>
    <xf numFmtId="0" fontId="5" fillId="19" borderId="8" xfId="0" applyFont="1" applyFill="1" applyBorder="1" applyAlignment="1">
      <alignment horizontal="center" vertical="center"/>
    </xf>
    <xf numFmtId="0" fontId="5" fillId="2" borderId="14" xfId="0" applyFont="1" applyFill="1" applyBorder="1" applyAlignment="1">
      <alignment horizontal="center"/>
    </xf>
    <xf numFmtId="0" fontId="5" fillId="14" borderId="10" xfId="0" applyFont="1" applyFill="1" applyBorder="1" applyAlignment="1" applyProtection="1">
      <alignment horizontal="center" vertical="center"/>
      <protection locked="0"/>
    </xf>
    <xf numFmtId="0" fontId="5" fillId="14" borderId="12" xfId="0" applyFont="1" applyFill="1" applyBorder="1" applyAlignment="1" applyProtection="1">
      <alignment horizontal="center" vertical="center"/>
      <protection locked="0"/>
    </xf>
    <xf numFmtId="0" fontId="5" fillId="19" borderId="10" xfId="0" applyFont="1" applyFill="1" applyBorder="1" applyAlignment="1">
      <alignment horizontal="center" wrapText="1"/>
    </xf>
    <xf numFmtId="0" fontId="5" fillId="19" borderId="11" xfId="0" applyFont="1" applyFill="1" applyBorder="1" applyAlignment="1">
      <alignment horizontal="center" wrapText="1"/>
    </xf>
    <xf numFmtId="0" fontId="5" fillId="19" borderId="12" xfId="0" applyFont="1" applyFill="1" applyBorder="1" applyAlignment="1">
      <alignment horizontal="center" wrapText="1"/>
    </xf>
    <xf numFmtId="0" fontId="5" fillId="19" borderId="8" xfId="0" applyFont="1" applyFill="1" applyBorder="1" applyAlignment="1">
      <alignment horizontal="left" wrapText="1"/>
    </xf>
    <xf numFmtId="0" fontId="8" fillId="19" borderId="10" xfId="0" applyFont="1" applyFill="1" applyBorder="1" applyAlignment="1">
      <alignment horizontal="left" wrapText="1"/>
    </xf>
    <xf numFmtId="0" fontId="8" fillId="19" borderId="11" xfId="0" applyFont="1" applyFill="1" applyBorder="1" applyAlignment="1">
      <alignment horizontal="left" wrapText="1"/>
    </xf>
    <xf numFmtId="0" fontId="8" fillId="19" borderId="12" xfId="0" applyFont="1" applyFill="1" applyBorder="1" applyAlignment="1">
      <alignment horizontal="left" wrapText="1"/>
    </xf>
    <xf numFmtId="0" fontId="5" fillId="14" borderId="10" xfId="0" applyFont="1" applyFill="1" applyBorder="1" applyAlignment="1" applyProtection="1">
      <alignment horizontal="center" vertical="center" wrapText="1"/>
      <protection locked="0"/>
    </xf>
    <xf numFmtId="0" fontId="5" fillId="14" borderId="12" xfId="0" applyFont="1" applyFill="1" applyBorder="1" applyAlignment="1" applyProtection="1">
      <alignment horizontal="center" vertical="center" wrapText="1"/>
      <protection locked="0"/>
    </xf>
    <xf numFmtId="0" fontId="5" fillId="19" borderId="8"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12" xfId="0" applyFont="1" applyFill="1" applyBorder="1" applyAlignment="1">
      <alignment horizontal="center" vertical="center" wrapText="1"/>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5" fillId="19" borderId="10" xfId="0" applyFont="1" applyFill="1" applyBorder="1" applyAlignment="1">
      <alignment horizontal="center"/>
    </xf>
    <xf numFmtId="0" fontId="5" fillId="19" borderId="11" xfId="0" applyFont="1" applyFill="1" applyBorder="1" applyAlignment="1">
      <alignment horizontal="center"/>
    </xf>
    <xf numFmtId="0" fontId="5" fillId="19" borderId="12" xfId="0" applyFont="1" applyFill="1" applyBorder="1" applyAlignment="1">
      <alignment horizontal="center"/>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19" borderId="12" xfId="0" applyFont="1" applyFill="1" applyBorder="1" applyAlignment="1">
      <alignment horizontal="center" vertical="center"/>
    </xf>
    <xf numFmtId="0" fontId="8" fillId="2" borderId="5" xfId="0" applyFont="1" applyFill="1" applyBorder="1" applyAlignment="1">
      <alignment horizontal="left" vertical="center" wrapText="1"/>
    </xf>
    <xf numFmtId="0" fontId="8" fillId="10" borderId="10"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12" xfId="0" applyFont="1" applyFill="1" applyBorder="1" applyAlignment="1">
      <alignment horizontal="left" vertical="top" wrapText="1"/>
    </xf>
    <xf numFmtId="0" fontId="5" fillId="6" borderId="10" xfId="0" applyFont="1" applyFill="1" applyBorder="1" applyAlignment="1" applyProtection="1">
      <alignment horizontal="center"/>
      <protection locked="0"/>
    </xf>
    <xf numFmtId="0" fontId="5" fillId="6" borderId="11" xfId="0" applyFont="1" applyFill="1" applyBorder="1" applyAlignment="1" applyProtection="1">
      <alignment horizontal="center"/>
      <protection locked="0"/>
    </xf>
    <xf numFmtId="0" fontId="5" fillId="6" borderId="12" xfId="0" applyFont="1" applyFill="1" applyBorder="1" applyAlignment="1" applyProtection="1">
      <alignment horizontal="center"/>
      <protection locked="0"/>
    </xf>
    <xf numFmtId="0" fontId="5" fillId="10" borderId="8" xfId="0" applyFont="1" applyFill="1" applyBorder="1" applyAlignment="1">
      <alignment horizontal="left" vertical="center"/>
    </xf>
    <xf numFmtId="0" fontId="5" fillId="6" borderId="8" xfId="0" applyFont="1" applyFill="1" applyBorder="1" applyAlignment="1" applyProtection="1">
      <alignment horizontal="center"/>
      <protection locked="0"/>
    </xf>
    <xf numFmtId="0" fontId="8" fillId="19" borderId="8" xfId="0" applyFont="1" applyFill="1" applyBorder="1" applyAlignment="1">
      <alignment horizontal="left"/>
    </xf>
    <xf numFmtId="0" fontId="5" fillId="9" borderId="22" xfId="0" applyFont="1" applyFill="1" applyBorder="1" applyAlignment="1" applyProtection="1">
      <alignment horizontal="center" vertical="center" wrapText="1"/>
      <protection locked="0"/>
    </xf>
    <xf numFmtId="0" fontId="5" fillId="9" borderId="26"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5" fillId="0" borderId="18" xfId="0" applyFont="1" applyBorder="1" applyAlignment="1">
      <alignment horizontal="left"/>
    </xf>
    <xf numFmtId="0" fontId="5" fillId="0" borderId="5" xfId="0" applyFont="1" applyBorder="1" applyAlignment="1">
      <alignment horizontal="left"/>
    </xf>
    <xf numFmtId="0" fontId="8" fillId="16" borderId="8" xfId="0" applyFont="1" applyFill="1" applyBorder="1" applyAlignment="1">
      <alignment horizontal="center" vertical="center" wrapText="1"/>
    </xf>
    <xf numFmtId="0" fontId="5" fillId="5" borderId="18" xfId="0" applyFont="1" applyFill="1" applyBorder="1" applyAlignment="1">
      <alignment horizontal="left" vertical="top" wrapText="1"/>
    </xf>
    <xf numFmtId="0" fontId="5" fillId="5" borderId="5" xfId="0" applyFont="1" applyFill="1" applyBorder="1" applyAlignment="1">
      <alignment horizontal="left" vertical="top" wrapText="1"/>
    </xf>
    <xf numFmtId="0" fontId="8" fillId="16" borderId="8" xfId="0" applyFont="1" applyFill="1" applyBorder="1" applyAlignment="1">
      <alignment horizontal="center" vertical="center"/>
    </xf>
    <xf numFmtId="0" fontId="27" fillId="9" borderId="10" xfId="0" applyFont="1" applyFill="1" applyBorder="1" applyAlignment="1" applyProtection="1">
      <alignment horizontal="center" vertical="center" wrapText="1"/>
      <protection locked="0"/>
    </xf>
    <xf numFmtId="0" fontId="27" fillId="9" borderId="11" xfId="0" applyFont="1" applyFill="1" applyBorder="1" applyAlignment="1" applyProtection="1">
      <alignment horizontal="center" vertical="center" wrapText="1"/>
      <protection locked="0"/>
    </xf>
    <xf numFmtId="0" fontId="27" fillId="9" borderId="12" xfId="0"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center" wrapText="1"/>
      <protection locked="0"/>
    </xf>
    <xf numFmtId="0" fontId="42" fillId="16" borderId="13" xfId="0" applyFont="1" applyFill="1" applyBorder="1" applyAlignment="1">
      <alignment horizontal="center" vertical="center" wrapText="1"/>
    </xf>
    <xf numFmtId="0" fontId="42" fillId="16" borderId="15" xfId="0" applyFont="1" applyFill="1" applyBorder="1" applyAlignment="1">
      <alignment horizontal="center" vertical="center" wrapText="1"/>
    </xf>
    <xf numFmtId="43" fontId="5" fillId="19" borderId="10" xfId="1" applyFont="1" applyFill="1" applyBorder="1" applyAlignment="1" applyProtection="1">
      <alignment horizontal="center" vertical="center"/>
    </xf>
    <xf numFmtId="43" fontId="5" fillId="19" borderId="11" xfId="1" applyFont="1" applyFill="1" applyBorder="1" applyAlignment="1" applyProtection="1">
      <alignment horizontal="center" vertical="center"/>
    </xf>
    <xf numFmtId="0" fontId="5" fillId="17" borderId="11"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18" fillId="5" borderId="0" xfId="0" applyFont="1" applyFill="1" applyAlignment="1">
      <alignment horizontal="left"/>
    </xf>
    <xf numFmtId="0" fontId="5" fillId="16" borderId="8" xfId="0" applyFont="1" applyFill="1" applyBorder="1" applyAlignment="1">
      <alignment wrapText="1"/>
    </xf>
    <xf numFmtId="43" fontId="5" fillId="19" borderId="8" xfId="1" applyFont="1" applyFill="1" applyBorder="1" applyAlignment="1" applyProtection="1">
      <alignment horizontal="center" vertical="center"/>
    </xf>
    <xf numFmtId="0" fontId="13" fillId="16" borderId="10" xfId="0" applyFont="1" applyFill="1" applyBorder="1" applyAlignment="1">
      <alignment horizontal="left" vertical="center" wrapText="1"/>
    </xf>
    <xf numFmtId="0" fontId="13" fillId="16" borderId="11" xfId="0" applyFont="1" applyFill="1" applyBorder="1" applyAlignment="1">
      <alignment horizontal="left" vertical="center" wrapText="1"/>
    </xf>
    <xf numFmtId="0" fontId="13" fillId="16" borderId="12" xfId="0" applyFont="1" applyFill="1" applyBorder="1" applyAlignment="1">
      <alignment horizontal="left" vertical="center" wrapText="1"/>
    </xf>
    <xf numFmtId="2" fontId="5" fillId="19" borderId="10" xfId="0" applyNumberFormat="1" applyFont="1" applyFill="1" applyBorder="1" applyAlignment="1">
      <alignment horizontal="center" vertical="center"/>
    </xf>
    <xf numFmtId="0" fontId="8" fillId="14" borderId="10" xfId="0" applyFont="1" applyFill="1" applyBorder="1" applyAlignment="1" applyProtection="1">
      <alignment horizontal="center"/>
      <protection locked="0"/>
    </xf>
    <xf numFmtId="0" fontId="8" fillId="14" borderId="11" xfId="0" applyFont="1" applyFill="1" applyBorder="1" applyAlignment="1" applyProtection="1">
      <alignment horizontal="center"/>
      <protection locked="0"/>
    </xf>
    <xf numFmtId="0" fontId="8" fillId="14" borderId="12" xfId="0" applyFont="1" applyFill="1" applyBorder="1" applyAlignment="1" applyProtection="1">
      <alignment horizontal="center"/>
      <protection locked="0"/>
    </xf>
    <xf numFmtId="0" fontId="13" fillId="8" borderId="5" xfId="0" applyFont="1" applyFill="1" applyBorder="1" applyAlignment="1">
      <alignment horizontal="center" vertical="center"/>
    </xf>
    <xf numFmtId="0" fontId="5" fillId="16" borderId="8" xfId="0" applyFont="1" applyFill="1" applyBorder="1" applyAlignment="1">
      <alignment vertical="center" wrapText="1"/>
    </xf>
    <xf numFmtId="0" fontId="5" fillId="17" borderId="8" xfId="0" applyFont="1" applyFill="1" applyBorder="1" applyAlignment="1">
      <alignment horizontal="center" vertical="center"/>
    </xf>
    <xf numFmtId="0" fontId="8" fillId="17" borderId="10" xfId="0" applyFont="1" applyFill="1" applyBorder="1" applyAlignment="1">
      <alignment horizontal="right"/>
    </xf>
    <xf numFmtId="0" fontId="8" fillId="17" borderId="11" xfId="0" applyFont="1" applyFill="1" applyBorder="1" applyAlignment="1">
      <alignment horizontal="right"/>
    </xf>
    <xf numFmtId="2" fontId="8" fillId="17" borderId="8" xfId="1" applyNumberFormat="1" applyFont="1" applyFill="1" applyBorder="1" applyAlignment="1" applyProtection="1">
      <alignment horizontal="center"/>
    </xf>
    <xf numFmtId="0" fontId="5" fillId="5" borderId="18" xfId="0" applyFont="1" applyFill="1" applyBorder="1" applyAlignment="1">
      <alignment horizontal="center"/>
    </xf>
    <xf numFmtId="0" fontId="5" fillId="5" borderId="5" xfId="0" applyFont="1" applyFill="1" applyBorder="1" applyAlignment="1">
      <alignment horizontal="center"/>
    </xf>
    <xf numFmtId="0" fontId="53" fillId="10" borderId="8" xfId="0" applyFont="1" applyFill="1" applyBorder="1" applyAlignment="1">
      <alignment horizontal="center"/>
    </xf>
    <xf numFmtId="0" fontId="49" fillId="10" borderId="8" xfId="0" applyFont="1" applyFill="1" applyBorder="1" applyAlignment="1">
      <alignment horizontal="left" vertical="top" wrapText="1"/>
    </xf>
    <xf numFmtId="0" fontId="60" fillId="10" borderId="8" xfId="0" applyFont="1" applyFill="1" applyBorder="1" applyAlignment="1">
      <alignment horizontal="justify" vertical="top" wrapText="1"/>
    </xf>
    <xf numFmtId="0" fontId="60" fillId="10" borderId="8" xfId="0" applyFont="1" applyFill="1" applyBorder="1" applyAlignment="1">
      <alignment horizontal="justify" vertical="top"/>
    </xf>
    <xf numFmtId="0" fontId="55" fillId="4" borderId="22" xfId="0" applyFont="1" applyFill="1" applyBorder="1" applyAlignment="1" applyProtection="1">
      <alignment horizontal="center" vertical="center"/>
      <protection locked="0"/>
    </xf>
    <xf numFmtId="0" fontId="55" fillId="4" borderId="26" xfId="0" applyFont="1" applyFill="1" applyBorder="1" applyAlignment="1" applyProtection="1">
      <alignment horizontal="center" vertical="center"/>
      <protection locked="0"/>
    </xf>
    <xf numFmtId="0" fontId="55" fillId="4" borderId="23" xfId="0" applyFont="1" applyFill="1" applyBorder="1" applyAlignment="1" applyProtection="1">
      <alignment horizontal="center" vertical="center"/>
      <protection locked="0"/>
    </xf>
    <xf numFmtId="0" fontId="60" fillId="10" borderId="8" xfId="0" applyFont="1" applyFill="1" applyBorder="1" applyAlignment="1">
      <alignment horizontal="left" vertical="top" wrapText="1"/>
    </xf>
    <xf numFmtId="0" fontId="60" fillId="10" borderId="8" xfId="0" applyFont="1" applyFill="1" applyBorder="1" applyAlignment="1">
      <alignment horizontal="center" vertical="top" wrapText="1"/>
    </xf>
    <xf numFmtId="0" fontId="54" fillId="10" borderId="8" xfId="0" applyFont="1" applyFill="1" applyBorder="1" applyAlignment="1">
      <alignment horizontal="left" vertical="top" wrapText="1"/>
    </xf>
    <xf numFmtId="0" fontId="54" fillId="10" borderId="8" xfId="0" applyFont="1" applyFill="1" applyBorder="1" applyAlignment="1">
      <alignment horizontal="center" vertical="top" wrapText="1"/>
    </xf>
    <xf numFmtId="0" fontId="54" fillId="10" borderId="8" xfId="0" applyFont="1" applyFill="1" applyBorder="1" applyAlignment="1">
      <alignment horizontal="center" vertical="center" wrapText="1"/>
    </xf>
    <xf numFmtId="0" fontId="55" fillId="4" borderId="22" xfId="0" applyFont="1" applyFill="1" applyBorder="1" applyAlignment="1" applyProtection="1">
      <alignment horizontal="center" vertical="center" wrapText="1"/>
      <protection locked="0"/>
    </xf>
    <xf numFmtId="0" fontId="55" fillId="4" borderId="26" xfId="0" applyFont="1" applyFill="1" applyBorder="1" applyAlignment="1" applyProtection="1">
      <alignment horizontal="center" vertical="center" wrapText="1"/>
      <protection locked="0"/>
    </xf>
    <xf numFmtId="0" fontId="55" fillId="4" borderId="23" xfId="0" applyFont="1" applyFill="1" applyBorder="1" applyAlignment="1" applyProtection="1">
      <alignment horizontal="center" vertical="center" wrapText="1"/>
      <protection locked="0"/>
    </xf>
    <xf numFmtId="0" fontId="53" fillId="10" borderId="22" xfId="0" applyFont="1" applyFill="1" applyBorder="1" applyAlignment="1">
      <alignment horizontal="center" vertical="center" wrapText="1"/>
    </xf>
    <xf numFmtId="0" fontId="53" fillId="10" borderId="26" xfId="0" applyFont="1" applyFill="1" applyBorder="1" applyAlignment="1">
      <alignment horizontal="center" vertical="center" wrapText="1"/>
    </xf>
    <xf numFmtId="0" fontId="53" fillId="10" borderId="23" xfId="0" applyFont="1" applyFill="1" applyBorder="1" applyAlignment="1">
      <alignment horizontal="center" vertical="center" wrapText="1"/>
    </xf>
    <xf numFmtId="0" fontId="60" fillId="10" borderId="8" xfId="0" applyFont="1" applyFill="1" applyBorder="1" applyAlignment="1">
      <alignment vertical="top" wrapText="1"/>
    </xf>
    <xf numFmtId="0" fontId="68" fillId="0" borderId="0" xfId="0" applyFont="1" applyAlignment="1">
      <alignment horizontal="center" vertical="top"/>
    </xf>
    <xf numFmtId="0" fontId="5" fillId="10" borderId="0" xfId="0" applyFont="1" applyFill="1" applyAlignment="1">
      <alignment horizontal="left" vertical="center" wrapText="1"/>
    </xf>
    <xf numFmtId="0" fontId="18" fillId="0" borderId="8" xfId="0" applyFont="1" applyBorder="1" applyAlignment="1">
      <alignment horizontal="left" vertical="center"/>
    </xf>
    <xf numFmtId="0" fontId="13" fillId="0" borderId="8" xfId="0" applyFont="1" applyBorder="1" applyAlignment="1">
      <alignment horizontal="left" wrapText="1"/>
    </xf>
    <xf numFmtId="0" fontId="13" fillId="0" borderId="8" xfId="0" applyFont="1" applyBorder="1" applyAlignment="1">
      <alignment horizontal="left"/>
    </xf>
    <xf numFmtId="0" fontId="13" fillId="13" borderId="8" xfId="0" applyFont="1" applyFill="1" applyBorder="1" applyAlignment="1" applyProtection="1">
      <alignment horizontal="center" vertical="center"/>
      <protection locked="0"/>
    </xf>
    <xf numFmtId="0" fontId="18" fillId="5" borderId="0" xfId="0" applyFont="1" applyFill="1" applyAlignment="1">
      <alignment horizontal="left" vertical="center" wrapText="1"/>
    </xf>
    <xf numFmtId="0" fontId="19" fillId="5" borderId="0" xfId="0" applyFont="1" applyFill="1" applyAlignment="1">
      <alignment horizontal="left" wrapText="1"/>
    </xf>
  </cellXfs>
  <cellStyles count="11">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Įprastas 3" xfId="10" xr:uid="{C6C4F07D-DF1F-48AD-8DBA-969933CC517C}"/>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19"/>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20"/>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20"/>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21"/>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74"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2" t="s">
        <v>767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4" t="s">
        <v>768</v>
      </c>
      <c r="C8" s="163"/>
      <c r="D8" s="163"/>
      <c r="E8" s="163"/>
      <c r="F8" s="163"/>
      <c r="G8" s="163"/>
      <c r="H8" s="163"/>
      <c r="I8" s="163"/>
      <c r="J8" s="163"/>
      <c r="K8" s="163"/>
      <c r="L8" s="163"/>
      <c r="M8" s="163"/>
      <c r="N8" s="163"/>
      <c r="O8" s="163"/>
      <c r="P8" s="163"/>
      <c r="Q8" s="163"/>
      <c r="R8" s="17"/>
      <c r="S8" s="17"/>
      <c r="T8" s="17"/>
      <c r="U8" s="17"/>
      <c r="V8" s="17"/>
      <c r="W8" s="17"/>
      <c r="X8" s="17"/>
      <c r="Y8" s="17"/>
      <c r="Z8" s="17"/>
    </row>
    <row r="9" spans="1:26" ht="81" customHeight="1" x14ac:dyDescent="0.25">
      <c r="A9" s="21"/>
      <c r="B9" s="160" t="s">
        <v>766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1"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24" t="s">
        <v>504</v>
      </c>
      <c r="B15" s="102" t="s">
        <v>505</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24"/>
      <c r="B16" s="103" t="s">
        <v>506</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507</v>
      </c>
      <c r="C17" s="106" t="s">
        <v>801</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22">
        <v>1</v>
      </c>
      <c r="B18" s="322" t="s">
        <v>508</v>
      </c>
      <c r="C18" s="313" t="s">
        <v>509</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22"/>
      <c r="B19" s="322"/>
      <c r="C19" s="313"/>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22">
        <v>2</v>
      </c>
      <c r="B20" s="322" t="s">
        <v>510</v>
      </c>
      <c r="C20" s="323" t="s">
        <v>511</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22"/>
      <c r="B21" s="322"/>
      <c r="C21" s="323"/>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22"/>
      <c r="B22" s="322"/>
      <c r="C22" s="323"/>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17">
        <v>3</v>
      </c>
      <c r="B23" s="318" t="s">
        <v>512</v>
      </c>
      <c r="C23" s="313" t="s">
        <v>513</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17"/>
      <c r="B24" s="318"/>
      <c r="C24" s="313"/>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17"/>
      <c r="B25" s="318"/>
      <c r="C25" s="313"/>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17">
        <v>4</v>
      </c>
      <c r="B26" s="318" t="s">
        <v>514</v>
      </c>
      <c r="C26" s="313" t="s">
        <v>515</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17"/>
      <c r="B27" s="318"/>
      <c r="C27" s="313"/>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17"/>
      <c r="B28" s="318"/>
      <c r="C28" s="313"/>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17"/>
      <c r="B29" s="318"/>
      <c r="C29" s="313"/>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12">
        <v>5</v>
      </c>
      <c r="B30" s="312" t="s">
        <v>516</v>
      </c>
      <c r="C30" s="313" t="s">
        <v>517</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12"/>
      <c r="B31" s="312"/>
      <c r="C31" s="313"/>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12"/>
      <c r="B32" s="312"/>
      <c r="C32" s="313"/>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12"/>
      <c r="B33" s="312"/>
      <c r="C33" s="313"/>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12">
        <v>6</v>
      </c>
      <c r="B34" s="312" t="s">
        <v>518</v>
      </c>
      <c r="C34" s="313" t="s">
        <v>519</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12"/>
      <c r="B35" s="312"/>
      <c r="C35" s="313"/>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8">
        <v>7</v>
      </c>
      <c r="B36" s="318" t="s">
        <v>520</v>
      </c>
      <c r="C36" s="316" t="s">
        <v>521</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8"/>
      <c r="B37" s="318"/>
      <c r="C37" s="316"/>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17">
        <v>8</v>
      </c>
      <c r="B38" s="318" t="s">
        <v>522</v>
      </c>
      <c r="C38" s="313" t="s">
        <v>523</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17"/>
      <c r="B39" s="318"/>
      <c r="C39" s="313"/>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17">
        <v>9</v>
      </c>
      <c r="B40" s="318" t="s">
        <v>524</v>
      </c>
      <c r="C40" s="313" t="s">
        <v>525</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17"/>
      <c r="B41" s="318"/>
      <c r="C41" s="313"/>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17">
        <v>10</v>
      </c>
      <c r="B42" s="318" t="s">
        <v>526</v>
      </c>
      <c r="C42" s="313" t="s">
        <v>527</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17"/>
      <c r="B43" s="318"/>
      <c r="C43" s="313"/>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17">
        <v>11</v>
      </c>
      <c r="B44" s="318" t="s">
        <v>528</v>
      </c>
      <c r="C44" s="315" t="s">
        <v>529</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17"/>
      <c r="B45" s="318"/>
      <c r="C45" s="31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12">
        <v>12</v>
      </c>
      <c r="B46" s="312" t="s">
        <v>530</v>
      </c>
      <c r="C46" s="313" t="s">
        <v>755</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12"/>
      <c r="B47" s="312"/>
      <c r="C47" s="316"/>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12">
        <v>13</v>
      </c>
      <c r="B48" s="312" t="s">
        <v>531</v>
      </c>
      <c r="C48" s="316" t="s">
        <v>532</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12"/>
      <c r="B49" s="312"/>
      <c r="C49" s="316"/>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12">
        <v>14</v>
      </c>
      <c r="B50" s="312" t="s">
        <v>533</v>
      </c>
      <c r="C50" s="313" t="s">
        <v>534</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12"/>
      <c r="B51" s="312"/>
      <c r="C51" s="313"/>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12">
        <v>15</v>
      </c>
      <c r="B52" s="312" t="s">
        <v>535</v>
      </c>
      <c r="C52" s="313" t="s">
        <v>536</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12"/>
      <c r="B53" s="312"/>
      <c r="C53" s="313"/>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12">
        <v>16</v>
      </c>
      <c r="B54" s="312" t="s">
        <v>537</v>
      </c>
      <c r="C54" s="315" t="s">
        <v>538</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12"/>
      <c r="B55" s="312"/>
      <c r="C55" s="31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12">
        <v>17</v>
      </c>
      <c r="B56" s="312" t="s">
        <v>539</v>
      </c>
      <c r="C56" s="314" t="s">
        <v>540</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12"/>
      <c r="B57" s="312"/>
      <c r="C57" s="314"/>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12">
        <v>18</v>
      </c>
      <c r="B58" s="312" t="s">
        <v>541</v>
      </c>
      <c r="C58" s="314" t="s">
        <v>542</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12"/>
      <c r="B59" s="312"/>
      <c r="C59" s="314"/>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12">
        <v>19</v>
      </c>
      <c r="B60" s="312" t="s">
        <v>543</v>
      </c>
      <c r="C60" s="315" t="s">
        <v>544</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12"/>
      <c r="B61" s="312"/>
      <c r="C61" s="31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12"/>
      <c r="B62" s="312"/>
      <c r="C62" s="31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12"/>
      <c r="B63" s="312"/>
      <c r="C63" s="31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12">
        <v>20</v>
      </c>
      <c r="B64" s="312" t="s">
        <v>545</v>
      </c>
      <c r="C64" s="315" t="s">
        <v>546</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12"/>
      <c r="B65" s="312"/>
      <c r="C65" s="31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12">
        <v>21</v>
      </c>
      <c r="B66" s="312" t="s">
        <v>547</v>
      </c>
      <c r="C66" s="315" t="s">
        <v>548</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12"/>
      <c r="B67" s="312"/>
      <c r="C67" s="31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12">
        <v>22</v>
      </c>
      <c r="B68" s="312" t="s">
        <v>549</v>
      </c>
      <c r="C68" s="313" t="s">
        <v>550</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12"/>
      <c r="B69" s="312"/>
      <c r="C69" s="313"/>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12">
        <v>21</v>
      </c>
      <c r="B70" s="312" t="s">
        <v>551</v>
      </c>
      <c r="C70" s="313" t="s">
        <v>552</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12"/>
      <c r="B71" s="312"/>
      <c r="C71" s="313"/>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12">
        <v>22</v>
      </c>
      <c r="B72" s="312" t="s">
        <v>553</v>
      </c>
      <c r="C72" s="313" t="s">
        <v>554</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12"/>
      <c r="B73" s="312"/>
      <c r="C73" s="313"/>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12">
        <v>23</v>
      </c>
      <c r="B74" s="312" t="s">
        <v>555</v>
      </c>
      <c r="C74" s="313" t="s">
        <v>556</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12"/>
      <c r="B75" s="312"/>
      <c r="C75" s="313"/>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12"/>
      <c r="B76" s="312"/>
      <c r="C76" s="313"/>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12"/>
      <c r="B77" s="312"/>
      <c r="C77" s="313"/>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12">
        <v>24</v>
      </c>
      <c r="B78" s="312" t="s">
        <v>557</v>
      </c>
      <c r="C78" s="314" t="s">
        <v>558</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12"/>
      <c r="B79" s="312"/>
      <c r="C79" s="314"/>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12"/>
      <c r="B80" s="312"/>
      <c r="C80" s="314"/>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08" customWidth="1"/>
    <col min="2" max="2" width="13.625" style="108" customWidth="1"/>
    <col min="3" max="3" width="12.25" style="108" customWidth="1"/>
    <col min="4" max="4" width="8.25" style="108" customWidth="1"/>
    <col min="5" max="5" width="10.25" style="108" customWidth="1"/>
    <col min="6" max="6" width="9.125" style="108" customWidth="1"/>
    <col min="7" max="7" width="9.875" style="108" customWidth="1"/>
    <col min="8" max="8" width="9.75" style="108" customWidth="1"/>
    <col min="9" max="9" width="14.5" style="108" customWidth="1"/>
    <col min="10" max="10" width="20.125" style="108" customWidth="1"/>
    <col min="11" max="11" width="16.5" style="108" customWidth="1"/>
    <col min="12" max="12" width="41.625" style="108" customWidth="1"/>
    <col min="13" max="13" width="17.875" style="108" customWidth="1"/>
    <col min="14" max="14" width="13" style="108" customWidth="1"/>
    <col min="15" max="15" width="9" style="108"/>
    <col min="16" max="16" width="16" style="108" customWidth="1"/>
    <col min="17" max="16384" width="9" style="108"/>
  </cols>
  <sheetData>
    <row r="2" spans="1:13" x14ac:dyDescent="0.2">
      <c r="A2" s="259" t="s">
        <v>604</v>
      </c>
      <c r="B2" s="259" t="s">
        <v>603</v>
      </c>
      <c r="C2" s="250"/>
      <c r="D2" s="250"/>
      <c r="E2" s="250"/>
      <c r="F2" s="250"/>
      <c r="G2" s="250"/>
      <c r="H2" s="250"/>
      <c r="I2" s="250"/>
      <c r="J2" s="250"/>
      <c r="K2" s="250"/>
      <c r="L2" s="112"/>
      <c r="M2" s="115"/>
    </row>
    <row r="3" spans="1:13" s="111" customFormat="1" x14ac:dyDescent="0.2">
      <c r="A3" s="260"/>
      <c r="B3" s="476" t="s">
        <v>623</v>
      </c>
      <c r="C3" s="476"/>
      <c r="D3" s="476"/>
      <c r="E3" s="476"/>
      <c r="F3" s="476"/>
      <c r="G3" s="476"/>
      <c r="H3" s="476"/>
      <c r="I3" s="476"/>
      <c r="J3" s="476"/>
      <c r="K3" s="476"/>
      <c r="L3" s="110"/>
      <c r="M3" s="116"/>
    </row>
    <row r="4" spans="1:13" s="111" customFormat="1" x14ac:dyDescent="0.2">
      <c r="A4" s="260"/>
      <c r="B4" s="476" t="s">
        <v>624</v>
      </c>
      <c r="C4" s="476"/>
      <c r="D4" s="476"/>
      <c r="E4" s="476"/>
      <c r="F4" s="476"/>
      <c r="G4" s="476"/>
      <c r="H4" s="476"/>
      <c r="I4" s="476"/>
      <c r="J4" s="476"/>
      <c r="K4" s="476"/>
      <c r="L4" s="110"/>
      <c r="M4" s="116"/>
    </row>
    <row r="5" spans="1:13" s="111" customFormat="1" x14ac:dyDescent="0.2">
      <c r="A5" s="260"/>
      <c r="B5" s="476" t="s">
        <v>625</v>
      </c>
      <c r="C5" s="476"/>
      <c r="D5" s="476"/>
      <c r="E5" s="476"/>
      <c r="F5" s="476"/>
      <c r="G5" s="476"/>
      <c r="H5" s="476"/>
      <c r="I5" s="476"/>
      <c r="J5" s="476"/>
      <c r="K5" s="476"/>
      <c r="L5" s="110"/>
      <c r="M5" s="116"/>
    </row>
    <row r="6" spans="1:13" s="111" customFormat="1" x14ac:dyDescent="0.2">
      <c r="A6" s="260"/>
      <c r="B6" s="476" t="s">
        <v>626</v>
      </c>
      <c r="C6" s="476"/>
      <c r="D6" s="476"/>
      <c r="E6" s="476"/>
      <c r="F6" s="476"/>
      <c r="G6" s="476"/>
      <c r="H6" s="476"/>
      <c r="I6" s="476"/>
      <c r="J6" s="476"/>
      <c r="K6" s="476"/>
      <c r="L6" s="110"/>
      <c r="M6" s="116"/>
    </row>
    <row r="7" spans="1:13" s="111" customFormat="1" x14ac:dyDescent="0.2">
      <c r="A7" s="260"/>
      <c r="B7" s="476" t="s">
        <v>627</v>
      </c>
      <c r="C7" s="476"/>
      <c r="D7" s="476"/>
      <c r="E7" s="476"/>
      <c r="F7" s="476"/>
      <c r="G7" s="476"/>
      <c r="H7" s="476"/>
      <c r="I7" s="476"/>
      <c r="J7" s="476"/>
      <c r="K7" s="476"/>
      <c r="L7" s="110"/>
      <c r="M7" s="116"/>
    </row>
    <row r="8" spans="1:13" x14ac:dyDescent="0.2">
      <c r="B8" s="112"/>
      <c r="C8" s="112"/>
      <c r="D8" s="112"/>
      <c r="E8" s="112"/>
      <c r="F8" s="112"/>
      <c r="G8" s="112"/>
      <c r="H8" s="112"/>
      <c r="I8" s="112"/>
      <c r="J8" s="112"/>
      <c r="K8" s="112"/>
      <c r="L8" s="112"/>
      <c r="M8" s="115"/>
    </row>
    <row r="9" spans="1:13" x14ac:dyDescent="0.2">
      <c r="B9" s="475" t="s">
        <v>568</v>
      </c>
      <c r="C9" s="475"/>
      <c r="D9" s="475"/>
      <c r="E9" s="475"/>
      <c r="F9" s="475"/>
      <c r="G9" s="475"/>
      <c r="H9" s="475"/>
      <c r="I9" s="475"/>
      <c r="J9" s="475"/>
      <c r="K9" s="475"/>
      <c r="L9" s="475"/>
      <c r="M9" s="117"/>
    </row>
    <row r="10" spans="1:13" ht="24" x14ac:dyDescent="0.2">
      <c r="B10" s="475" t="s">
        <v>569</v>
      </c>
      <c r="C10" s="475"/>
      <c r="D10" s="475"/>
      <c r="E10" s="475" t="s">
        <v>570</v>
      </c>
      <c r="F10" s="475"/>
      <c r="G10" s="475"/>
      <c r="H10" s="475" t="s">
        <v>571</v>
      </c>
      <c r="I10" s="475"/>
      <c r="J10" s="247" t="s">
        <v>572</v>
      </c>
      <c r="K10" s="248" t="s">
        <v>573</v>
      </c>
      <c r="L10" s="247" t="s">
        <v>574</v>
      </c>
      <c r="M10" s="115"/>
    </row>
    <row r="11" spans="1:13" ht="55.5" customHeight="1" x14ac:dyDescent="0.2">
      <c r="B11" s="483" t="s">
        <v>607</v>
      </c>
      <c r="C11" s="483"/>
      <c r="D11" s="483"/>
      <c r="E11" s="484" t="s">
        <v>575</v>
      </c>
      <c r="F11" s="484"/>
      <c r="G11" s="484"/>
      <c r="H11" s="484" t="s">
        <v>576</v>
      </c>
      <c r="I11" s="484"/>
      <c r="J11" s="249" t="s">
        <v>605</v>
      </c>
      <c r="K11" s="263"/>
      <c r="L11" s="264"/>
      <c r="M11" s="115"/>
    </row>
    <row r="12" spans="1:13" x14ac:dyDescent="0.2">
      <c r="B12" s="475" t="s">
        <v>577</v>
      </c>
      <c r="C12" s="475"/>
      <c r="D12" s="475"/>
      <c r="E12" s="475"/>
      <c r="F12" s="475"/>
      <c r="G12" s="475"/>
      <c r="H12" s="475"/>
      <c r="I12" s="475"/>
      <c r="J12" s="475"/>
      <c r="K12" s="475"/>
      <c r="L12" s="475"/>
      <c r="M12" s="117"/>
    </row>
    <row r="13" spans="1:13" ht="24" x14ac:dyDescent="0.2">
      <c r="B13" s="475" t="s">
        <v>569</v>
      </c>
      <c r="C13" s="475"/>
      <c r="D13" s="475"/>
      <c r="E13" s="475" t="s">
        <v>570</v>
      </c>
      <c r="F13" s="475"/>
      <c r="G13" s="475"/>
      <c r="H13" s="475" t="s">
        <v>571</v>
      </c>
      <c r="I13" s="475"/>
      <c r="J13" s="247" t="s">
        <v>572</v>
      </c>
      <c r="K13" s="248" t="s">
        <v>573</v>
      </c>
      <c r="L13" s="247" t="s">
        <v>574</v>
      </c>
      <c r="M13" s="115"/>
    </row>
    <row r="14" spans="1:13" ht="103.5" customHeight="1" x14ac:dyDescent="0.2">
      <c r="B14" s="482" t="s">
        <v>608</v>
      </c>
      <c r="C14" s="482"/>
      <c r="D14" s="482"/>
      <c r="E14" s="484" t="s">
        <v>602</v>
      </c>
      <c r="F14" s="484"/>
      <c r="G14" s="484"/>
      <c r="H14" s="484" t="s">
        <v>578</v>
      </c>
      <c r="I14" s="484"/>
      <c r="J14" s="477" t="s">
        <v>606</v>
      </c>
      <c r="K14" s="479"/>
      <c r="L14" s="264"/>
      <c r="M14" s="118"/>
    </row>
    <row r="15" spans="1:13" ht="105" customHeight="1" x14ac:dyDescent="0.2">
      <c r="B15" s="482" t="s">
        <v>609</v>
      </c>
      <c r="C15" s="482"/>
      <c r="D15" s="482"/>
      <c r="E15" s="484"/>
      <c r="F15" s="484"/>
      <c r="G15" s="484"/>
      <c r="H15" s="484"/>
      <c r="I15" s="484"/>
      <c r="J15" s="478"/>
      <c r="K15" s="480"/>
      <c r="L15" s="264"/>
      <c r="M15" s="115"/>
    </row>
    <row r="16" spans="1:13" ht="69" customHeight="1" x14ac:dyDescent="0.2">
      <c r="B16" s="482" t="s">
        <v>610</v>
      </c>
      <c r="C16" s="482"/>
      <c r="D16" s="482"/>
      <c r="E16" s="484"/>
      <c r="F16" s="484"/>
      <c r="G16" s="484"/>
      <c r="H16" s="484"/>
      <c r="I16" s="484"/>
      <c r="J16" s="478"/>
      <c r="K16" s="480"/>
      <c r="L16" s="264"/>
      <c r="M16" s="115"/>
    </row>
    <row r="17" spans="2:13" ht="75.75" customHeight="1" x14ac:dyDescent="0.2">
      <c r="B17" s="482" t="s">
        <v>611</v>
      </c>
      <c r="C17" s="482"/>
      <c r="D17" s="482"/>
      <c r="E17" s="484"/>
      <c r="F17" s="484"/>
      <c r="G17" s="484"/>
      <c r="H17" s="484"/>
      <c r="I17" s="484"/>
      <c r="J17" s="478"/>
      <c r="K17" s="480"/>
      <c r="L17" s="264"/>
      <c r="M17" s="119"/>
    </row>
    <row r="18" spans="2:13" ht="40.5" customHeight="1" x14ac:dyDescent="0.2">
      <c r="B18" s="482" t="s">
        <v>612</v>
      </c>
      <c r="C18" s="482"/>
      <c r="D18" s="482"/>
      <c r="E18" s="484"/>
      <c r="F18" s="484"/>
      <c r="G18" s="484"/>
      <c r="H18" s="484"/>
      <c r="I18" s="484"/>
      <c r="J18" s="478"/>
      <c r="K18" s="480"/>
      <c r="L18" s="265"/>
      <c r="M18" s="115"/>
    </row>
    <row r="19" spans="2:13" ht="90" customHeight="1" x14ac:dyDescent="0.2">
      <c r="B19" s="482" t="s">
        <v>613</v>
      </c>
      <c r="C19" s="482"/>
      <c r="D19" s="482"/>
      <c r="E19" s="484"/>
      <c r="F19" s="484"/>
      <c r="G19" s="484"/>
      <c r="H19" s="484"/>
      <c r="I19" s="484"/>
      <c r="J19" s="478"/>
      <c r="K19" s="480"/>
      <c r="L19" s="264"/>
      <c r="M19" s="115"/>
    </row>
    <row r="20" spans="2:13" ht="55.5" customHeight="1" x14ac:dyDescent="0.2">
      <c r="B20" s="482" t="s">
        <v>614</v>
      </c>
      <c r="C20" s="482"/>
      <c r="D20" s="482"/>
      <c r="E20" s="484"/>
      <c r="F20" s="484"/>
      <c r="G20" s="484"/>
      <c r="H20" s="484"/>
      <c r="I20" s="484"/>
      <c r="J20" s="478"/>
      <c r="K20" s="481"/>
      <c r="L20" s="264"/>
      <c r="M20" s="120"/>
    </row>
    <row r="21" spans="2:13" x14ac:dyDescent="0.2">
      <c r="B21" s="475" t="s">
        <v>579</v>
      </c>
      <c r="C21" s="475"/>
      <c r="D21" s="475"/>
      <c r="E21" s="475"/>
      <c r="F21" s="475"/>
      <c r="G21" s="475"/>
      <c r="H21" s="475"/>
      <c r="I21" s="475"/>
      <c r="J21" s="475"/>
      <c r="K21" s="475"/>
      <c r="L21" s="475"/>
      <c r="M21" s="117"/>
    </row>
    <row r="22" spans="2:13" ht="24" x14ac:dyDescent="0.2">
      <c r="B22" s="475" t="s">
        <v>569</v>
      </c>
      <c r="C22" s="475"/>
      <c r="D22" s="475"/>
      <c r="E22" s="475" t="s">
        <v>570</v>
      </c>
      <c r="F22" s="475"/>
      <c r="G22" s="475"/>
      <c r="H22" s="475" t="s">
        <v>571</v>
      </c>
      <c r="I22" s="475"/>
      <c r="J22" s="247" t="s">
        <v>572</v>
      </c>
      <c r="K22" s="248" t="s">
        <v>573</v>
      </c>
      <c r="L22" s="247" t="s">
        <v>574</v>
      </c>
      <c r="M22" s="115"/>
    </row>
    <row r="23" spans="2:13" ht="79.5" customHeight="1" x14ac:dyDescent="0.2">
      <c r="B23" s="482" t="s">
        <v>615</v>
      </c>
      <c r="C23" s="482"/>
      <c r="D23" s="482"/>
      <c r="E23" s="484" t="s">
        <v>580</v>
      </c>
      <c r="F23" s="484"/>
      <c r="G23" s="484"/>
      <c r="H23" s="485" t="s">
        <v>581</v>
      </c>
      <c r="I23" s="485"/>
      <c r="J23" s="493" t="s">
        <v>622</v>
      </c>
      <c r="K23" s="487"/>
      <c r="L23" s="266"/>
      <c r="M23" s="115"/>
    </row>
    <row r="24" spans="2:13" ht="103.5" customHeight="1" x14ac:dyDescent="0.2">
      <c r="B24" s="482" t="s">
        <v>616</v>
      </c>
      <c r="C24" s="482"/>
      <c r="D24" s="482"/>
      <c r="E24" s="484"/>
      <c r="F24" s="484"/>
      <c r="G24" s="484"/>
      <c r="H24" s="485"/>
      <c r="I24" s="485"/>
      <c r="J24" s="493"/>
      <c r="K24" s="488"/>
      <c r="L24" s="266"/>
      <c r="M24" s="115"/>
    </row>
    <row r="25" spans="2:13" ht="138" customHeight="1" x14ac:dyDescent="0.2">
      <c r="B25" s="482" t="s">
        <v>617</v>
      </c>
      <c r="C25" s="482"/>
      <c r="D25" s="482"/>
      <c r="E25" s="484"/>
      <c r="F25" s="484"/>
      <c r="G25" s="484"/>
      <c r="H25" s="485"/>
      <c r="I25" s="485"/>
      <c r="J25" s="493"/>
      <c r="K25" s="488"/>
      <c r="L25" s="266"/>
      <c r="M25" s="115"/>
    </row>
    <row r="26" spans="2:13" ht="42" customHeight="1" x14ac:dyDescent="0.2">
      <c r="B26" s="482" t="s">
        <v>618</v>
      </c>
      <c r="C26" s="482"/>
      <c r="D26" s="482"/>
      <c r="E26" s="484"/>
      <c r="F26" s="484"/>
      <c r="G26" s="484"/>
      <c r="H26" s="485"/>
      <c r="I26" s="485"/>
      <c r="J26" s="493"/>
      <c r="K26" s="488"/>
      <c r="L26" s="266"/>
      <c r="M26" s="121"/>
    </row>
    <row r="27" spans="2:13" ht="126" customHeight="1" x14ac:dyDescent="0.2">
      <c r="B27" s="482" t="s">
        <v>619</v>
      </c>
      <c r="C27" s="482"/>
      <c r="D27" s="482"/>
      <c r="E27" s="484"/>
      <c r="F27" s="484"/>
      <c r="G27" s="484"/>
      <c r="H27" s="485"/>
      <c r="I27" s="485"/>
      <c r="J27" s="493"/>
      <c r="K27" s="488"/>
      <c r="L27" s="267"/>
      <c r="M27" s="121"/>
    </row>
    <row r="28" spans="2:13" ht="108" customHeight="1" x14ac:dyDescent="0.2">
      <c r="B28" s="482" t="s">
        <v>620</v>
      </c>
      <c r="C28" s="482"/>
      <c r="D28" s="482"/>
      <c r="E28" s="484"/>
      <c r="F28" s="484"/>
      <c r="G28" s="484"/>
      <c r="H28" s="485"/>
      <c r="I28" s="485"/>
      <c r="J28" s="493"/>
      <c r="K28" s="488"/>
      <c r="L28" s="266"/>
      <c r="M28" s="115"/>
    </row>
    <row r="29" spans="2:13" ht="114.75" customHeight="1" x14ac:dyDescent="0.2">
      <c r="B29" s="482" t="s">
        <v>621</v>
      </c>
      <c r="C29" s="482"/>
      <c r="D29" s="482"/>
      <c r="E29" s="484"/>
      <c r="F29" s="484"/>
      <c r="G29" s="484"/>
      <c r="H29" s="485"/>
      <c r="I29" s="485"/>
      <c r="J29" s="493"/>
      <c r="K29" s="489"/>
      <c r="L29" s="267"/>
      <c r="M29" s="121"/>
    </row>
    <row r="30" spans="2:13" x14ac:dyDescent="0.2">
      <c r="B30" s="475" t="s">
        <v>582</v>
      </c>
      <c r="C30" s="475"/>
      <c r="D30" s="475"/>
      <c r="E30" s="475"/>
      <c r="F30" s="475"/>
      <c r="G30" s="475"/>
      <c r="H30" s="475"/>
      <c r="I30" s="475"/>
      <c r="J30" s="475"/>
      <c r="K30" s="475"/>
      <c r="L30" s="475"/>
      <c r="M30" s="117"/>
    </row>
    <row r="31" spans="2:13" x14ac:dyDescent="0.2">
      <c r="B31" s="475" t="s">
        <v>569</v>
      </c>
      <c r="C31" s="475"/>
      <c r="D31" s="475"/>
      <c r="E31" s="475" t="s">
        <v>570</v>
      </c>
      <c r="F31" s="475"/>
      <c r="G31" s="475"/>
      <c r="H31" s="475" t="s">
        <v>571</v>
      </c>
      <c r="I31" s="475"/>
      <c r="J31" s="475"/>
      <c r="K31" s="248" t="s">
        <v>628</v>
      </c>
      <c r="L31" s="247" t="s">
        <v>574</v>
      </c>
      <c r="M31" s="115"/>
    </row>
    <row r="32" spans="2:13" ht="69" customHeight="1" x14ac:dyDescent="0.2">
      <c r="B32" s="485" t="s">
        <v>583</v>
      </c>
      <c r="C32" s="485"/>
      <c r="D32" s="485"/>
      <c r="E32" s="485" t="s">
        <v>584</v>
      </c>
      <c r="F32" s="485"/>
      <c r="G32" s="485"/>
      <c r="H32" s="485" t="s">
        <v>585</v>
      </c>
      <c r="I32" s="485"/>
      <c r="J32" s="485"/>
      <c r="K32" s="92"/>
      <c r="L32" s="268"/>
      <c r="M32" s="115"/>
    </row>
    <row r="33" spans="2:17" x14ac:dyDescent="0.2">
      <c r="B33" s="250"/>
      <c r="C33" s="250"/>
      <c r="D33" s="250"/>
      <c r="E33" s="250"/>
      <c r="F33" s="250"/>
      <c r="G33" s="250"/>
      <c r="H33" s="250"/>
      <c r="I33" s="250"/>
      <c r="J33" s="250"/>
      <c r="K33" s="250"/>
      <c r="L33" s="250"/>
    </row>
    <row r="34" spans="2:17" x14ac:dyDescent="0.2">
      <c r="B34" s="490" t="s">
        <v>586</v>
      </c>
      <c r="C34" s="251" t="s">
        <v>587</v>
      </c>
      <c r="D34" s="252"/>
      <c r="E34" s="252"/>
      <c r="F34" s="252"/>
      <c r="G34" s="252"/>
      <c r="H34" s="252"/>
      <c r="I34" s="486" t="s">
        <v>588</v>
      </c>
      <c r="J34" s="486" t="s">
        <v>589</v>
      </c>
      <c r="K34" s="486" t="s">
        <v>590</v>
      </c>
      <c r="L34" s="254"/>
      <c r="M34" s="486" t="s">
        <v>591</v>
      </c>
      <c r="N34" s="486" t="s">
        <v>592</v>
      </c>
      <c r="O34" s="114"/>
    </row>
    <row r="35" spans="2:17" x14ac:dyDescent="0.2">
      <c r="B35" s="491"/>
      <c r="C35" s="486" t="s">
        <v>593</v>
      </c>
      <c r="D35" s="486"/>
      <c r="E35" s="486" t="s">
        <v>594</v>
      </c>
      <c r="F35" s="486"/>
      <c r="G35" s="486" t="s">
        <v>595</v>
      </c>
      <c r="H35" s="486"/>
      <c r="I35" s="486"/>
      <c r="J35" s="486"/>
      <c r="K35" s="486"/>
      <c r="L35" s="486" t="s">
        <v>596</v>
      </c>
      <c r="M35" s="486"/>
      <c r="N35" s="486"/>
      <c r="O35" s="114"/>
    </row>
    <row r="36" spans="2:17" x14ac:dyDescent="0.2">
      <c r="B36" s="491"/>
      <c r="C36" s="253" t="s">
        <v>597</v>
      </c>
      <c r="D36" s="253" t="s">
        <v>598</v>
      </c>
      <c r="E36" s="253" t="s">
        <v>597</v>
      </c>
      <c r="F36" s="253" t="s">
        <v>599</v>
      </c>
      <c r="G36" s="253" t="s">
        <v>597</v>
      </c>
      <c r="H36" s="253" t="s">
        <v>599</v>
      </c>
      <c r="I36" s="486"/>
      <c r="J36" s="486"/>
      <c r="K36" s="486"/>
      <c r="L36" s="486"/>
      <c r="M36" s="486"/>
      <c r="N36" s="486"/>
      <c r="O36" s="114"/>
    </row>
    <row r="37" spans="2:17" ht="33" customHeight="1" x14ac:dyDescent="0.2">
      <c r="B37" s="492"/>
      <c r="C37" s="255">
        <f>+K11</f>
        <v>0</v>
      </c>
      <c r="D37" s="256">
        <v>0.5</v>
      </c>
      <c r="E37" s="256">
        <f>+K14</f>
        <v>0</v>
      </c>
      <c r="F37" s="256">
        <v>0.3</v>
      </c>
      <c r="G37" s="256">
        <f>+K23</f>
        <v>0</v>
      </c>
      <c r="H37" s="256">
        <v>0.2</v>
      </c>
      <c r="I37" s="257">
        <f>D37+F37+H37</f>
        <v>1</v>
      </c>
      <c r="J37" s="256">
        <f>5*D37+5*F37+5*H37</f>
        <v>5</v>
      </c>
      <c r="K37" s="258">
        <f>(C37*D37+E37*F37+G37*H37)</f>
        <v>0</v>
      </c>
      <c r="L37" s="269"/>
      <c r="M37" s="261">
        <f>IF(OR(C37&lt;&gt;"",E37&lt;&gt;"",G37&lt;&gt;""),K37/J37,"")</f>
        <v>0</v>
      </c>
      <c r="N37" s="262" t="str">
        <f>IF(M37&lt;&gt;"",IF(M37&gt;0.75,"I inovatyvumo lygis",IF(M37&gt;0.5,"II inovatyvumo lygis",IF(M37&gt;0.3,"III inovatyvumo lygis",IF(M37&lt;=0.3,"IV inovatyvumo lygis")))),"V inovatyvumo lygis")</f>
        <v>IV inovatyvumo lygis</v>
      </c>
      <c r="O37" s="114"/>
      <c r="P37" s="113" t="s">
        <v>634</v>
      </c>
    </row>
    <row r="38" spans="2:17" x14ac:dyDescent="0.2">
      <c r="B38" s="290" t="s">
        <v>600</v>
      </c>
      <c r="C38" s="290"/>
      <c r="D38" s="290"/>
      <c r="E38" s="290"/>
      <c r="F38" s="290"/>
      <c r="G38" s="290"/>
      <c r="H38" s="290"/>
      <c r="I38" s="290"/>
      <c r="J38" s="290"/>
      <c r="K38" s="290"/>
      <c r="L38" s="290"/>
      <c r="M38" s="290"/>
      <c r="N38" s="290"/>
      <c r="O38" s="290"/>
      <c r="P38" s="290"/>
      <c r="Q38" s="290"/>
    </row>
    <row r="39" spans="2:17" x14ac:dyDescent="0.2">
      <c r="B39" s="289" t="s">
        <v>629</v>
      </c>
      <c r="C39" s="289"/>
      <c r="D39" s="289"/>
      <c r="E39" s="289"/>
      <c r="F39" s="289"/>
      <c r="G39" s="289"/>
      <c r="H39" s="289"/>
      <c r="I39" s="289"/>
      <c r="J39" s="289"/>
      <c r="K39" s="289"/>
      <c r="L39" s="289"/>
      <c r="M39" s="289"/>
      <c r="N39" s="289"/>
      <c r="O39" s="289"/>
      <c r="P39" s="289"/>
      <c r="Q39" s="289"/>
    </row>
    <row r="40" spans="2:17" x14ac:dyDescent="0.2">
      <c r="B40" s="289" t="s">
        <v>630</v>
      </c>
      <c r="C40" s="289"/>
      <c r="D40" s="289"/>
      <c r="E40" s="289"/>
      <c r="F40" s="289"/>
      <c r="G40" s="289"/>
      <c r="H40" s="289"/>
      <c r="I40" s="289"/>
      <c r="J40" s="289"/>
      <c r="K40" s="289"/>
      <c r="L40" s="289"/>
      <c r="M40" s="289"/>
      <c r="N40" s="289"/>
      <c r="O40" s="289"/>
      <c r="P40" s="289"/>
      <c r="Q40" s="289"/>
    </row>
    <row r="41" spans="2:17" x14ac:dyDescent="0.2">
      <c r="B41" s="289" t="s">
        <v>631</v>
      </c>
      <c r="C41" s="289"/>
      <c r="D41" s="289"/>
      <c r="E41" s="289"/>
      <c r="F41" s="289"/>
      <c r="G41" s="289"/>
      <c r="H41" s="289"/>
      <c r="I41" s="289"/>
      <c r="J41" s="289"/>
      <c r="K41" s="289"/>
      <c r="L41" s="289"/>
      <c r="M41" s="289"/>
      <c r="N41" s="289"/>
      <c r="O41" s="289"/>
      <c r="P41" s="289"/>
      <c r="Q41" s="289"/>
    </row>
    <row r="42" spans="2:17" x14ac:dyDescent="0.2">
      <c r="B42" s="289" t="s">
        <v>632</v>
      </c>
      <c r="C42" s="289"/>
      <c r="D42" s="289"/>
      <c r="E42" s="289"/>
      <c r="F42" s="289"/>
      <c r="G42" s="289"/>
      <c r="H42" s="289"/>
      <c r="I42" s="289"/>
      <c r="J42" s="289"/>
      <c r="K42" s="289"/>
      <c r="L42" s="289"/>
      <c r="M42" s="289"/>
      <c r="N42" s="289"/>
      <c r="O42" s="289"/>
      <c r="P42" s="289"/>
      <c r="Q42" s="289"/>
    </row>
    <row r="43" spans="2:17" x14ac:dyDescent="0.2">
      <c r="B43" s="289" t="s">
        <v>633</v>
      </c>
      <c r="C43" s="289"/>
      <c r="D43" s="289"/>
      <c r="E43" s="289"/>
      <c r="F43" s="289"/>
      <c r="G43" s="289"/>
      <c r="H43" s="289"/>
      <c r="I43" s="289"/>
      <c r="J43" s="289"/>
      <c r="K43" s="289"/>
      <c r="L43" s="289"/>
      <c r="M43" s="289"/>
      <c r="N43" s="289"/>
      <c r="O43" s="289"/>
      <c r="P43" s="289"/>
      <c r="Q43" s="289"/>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0" customWidth="1"/>
    <col min="2" max="2" width="64" style="130" customWidth="1"/>
    <col min="3" max="3" width="9.75" style="1" customWidth="1"/>
    <col min="4" max="16384" width="78.75" style="1"/>
  </cols>
  <sheetData>
    <row r="2" spans="1:3" x14ac:dyDescent="0.25">
      <c r="A2" s="131" t="s">
        <v>301</v>
      </c>
      <c r="B2" s="126" t="s">
        <v>189</v>
      </c>
    </row>
    <row r="3" spans="1:3" ht="30" customHeight="1" x14ac:dyDescent="0.25">
      <c r="A3" s="132" t="s">
        <v>74</v>
      </c>
      <c r="B3" s="127" t="s">
        <v>137</v>
      </c>
      <c r="C3" s="291" t="s">
        <v>188</v>
      </c>
    </row>
    <row r="4" spans="1:3" ht="36.75" customHeight="1" x14ac:dyDescent="0.25">
      <c r="A4" s="133" t="s">
        <v>354</v>
      </c>
      <c r="B4" s="128" t="s">
        <v>190</v>
      </c>
      <c r="C4" s="125"/>
    </row>
    <row r="5" spans="1:3" ht="65.25" customHeight="1" x14ac:dyDescent="0.25">
      <c r="A5" s="133" t="s">
        <v>355</v>
      </c>
      <c r="B5" s="128" t="s">
        <v>169</v>
      </c>
      <c r="C5" s="125"/>
    </row>
    <row r="6" spans="1:3" ht="48.75" customHeight="1" x14ac:dyDescent="0.25">
      <c r="A6" s="133" t="s">
        <v>356</v>
      </c>
      <c r="B6" s="128" t="s">
        <v>170</v>
      </c>
      <c r="C6" s="125"/>
    </row>
    <row r="7" spans="1:3" ht="32.25" customHeight="1" x14ac:dyDescent="0.25">
      <c r="A7" s="133" t="s">
        <v>357</v>
      </c>
      <c r="B7" s="128" t="s">
        <v>171</v>
      </c>
      <c r="C7" s="125"/>
    </row>
    <row r="8" spans="1:3" ht="64.5" customHeight="1" x14ac:dyDescent="0.25">
      <c r="A8" s="133" t="s">
        <v>358</v>
      </c>
      <c r="B8" s="128" t="s">
        <v>172</v>
      </c>
      <c r="C8" s="125"/>
    </row>
    <row r="9" spans="1:3" ht="69.75" customHeight="1" x14ac:dyDescent="0.25">
      <c r="A9" s="133" t="s">
        <v>359</v>
      </c>
      <c r="B9" s="128" t="s">
        <v>173</v>
      </c>
      <c r="C9" s="125"/>
    </row>
    <row r="10" spans="1:3" ht="83.25" customHeight="1" x14ac:dyDescent="0.25">
      <c r="A10" s="133" t="s">
        <v>360</v>
      </c>
      <c r="B10" s="128" t="s">
        <v>174</v>
      </c>
      <c r="C10" s="125"/>
    </row>
    <row r="11" spans="1:3" ht="47.25" customHeight="1" x14ac:dyDescent="0.25">
      <c r="A11" s="133" t="s">
        <v>361</v>
      </c>
      <c r="B11" s="128" t="s">
        <v>175</v>
      </c>
      <c r="C11" s="125"/>
    </row>
    <row r="12" spans="1:3" ht="37.5" customHeight="1" x14ac:dyDescent="0.25">
      <c r="A12" s="133" t="s">
        <v>362</v>
      </c>
      <c r="B12" s="128" t="s">
        <v>176</v>
      </c>
      <c r="C12" s="125"/>
    </row>
    <row r="13" spans="1:3" ht="52.5" customHeight="1" x14ac:dyDescent="0.25">
      <c r="A13" s="133" t="s">
        <v>363</v>
      </c>
      <c r="B13" s="128" t="s">
        <v>191</v>
      </c>
      <c r="C13" s="125"/>
    </row>
    <row r="14" spans="1:3" x14ac:dyDescent="0.25">
      <c r="A14" s="133" t="s">
        <v>364</v>
      </c>
      <c r="B14" s="128" t="s">
        <v>177</v>
      </c>
      <c r="C14" s="125"/>
    </row>
    <row r="15" spans="1:3" ht="96" customHeight="1" x14ac:dyDescent="0.25">
      <c r="A15" s="133" t="s">
        <v>365</v>
      </c>
      <c r="B15" s="128" t="s">
        <v>192</v>
      </c>
      <c r="C15" s="125"/>
    </row>
    <row r="16" spans="1:3" ht="80.25" customHeight="1" x14ac:dyDescent="0.25">
      <c r="A16" s="133" t="s">
        <v>366</v>
      </c>
      <c r="B16" s="128" t="s">
        <v>178</v>
      </c>
      <c r="C16" s="125"/>
    </row>
    <row r="17" spans="1:4" ht="18.75" customHeight="1" x14ac:dyDescent="0.25">
      <c r="A17" s="133" t="s">
        <v>367</v>
      </c>
      <c r="B17" s="128" t="s">
        <v>179</v>
      </c>
      <c r="C17" s="125"/>
    </row>
    <row r="18" spans="1:4" ht="31.5" customHeight="1" x14ac:dyDescent="0.25">
      <c r="A18" s="133" t="s">
        <v>368</v>
      </c>
      <c r="B18" s="128" t="s">
        <v>180</v>
      </c>
      <c r="C18" s="125"/>
    </row>
    <row r="19" spans="1:4" ht="31.5" customHeight="1" x14ac:dyDescent="0.25">
      <c r="A19" s="133" t="s">
        <v>369</v>
      </c>
      <c r="B19" s="128" t="s">
        <v>193</v>
      </c>
      <c r="C19" s="125"/>
    </row>
    <row r="20" spans="1:4" ht="18" customHeight="1" x14ac:dyDescent="0.25">
      <c r="A20" s="133" t="s">
        <v>370</v>
      </c>
      <c r="B20" s="128" t="s">
        <v>181</v>
      </c>
      <c r="C20" s="125"/>
    </row>
    <row r="21" spans="1:4" ht="32.25" customHeight="1" x14ac:dyDescent="0.25">
      <c r="A21" s="133" t="s">
        <v>371</v>
      </c>
      <c r="B21" s="128" t="s">
        <v>182</v>
      </c>
      <c r="C21" s="125"/>
    </row>
    <row r="22" spans="1:4" ht="31.5" x14ac:dyDescent="0.25">
      <c r="A22" s="133" t="s">
        <v>372</v>
      </c>
      <c r="B22" s="128" t="s">
        <v>183</v>
      </c>
      <c r="C22" s="125"/>
    </row>
    <row r="23" spans="1:4" ht="31.5" x14ac:dyDescent="0.25">
      <c r="A23" s="133" t="s">
        <v>373</v>
      </c>
      <c r="B23" s="128" t="s">
        <v>184</v>
      </c>
      <c r="C23" s="125"/>
    </row>
    <row r="24" spans="1:4" ht="65.25" customHeight="1" x14ac:dyDescent="0.25">
      <c r="A24" s="133" t="s">
        <v>374</v>
      </c>
      <c r="B24" s="128" t="s">
        <v>185</v>
      </c>
      <c r="C24" s="125"/>
    </row>
    <row r="25" spans="1:4" ht="48" customHeight="1" x14ac:dyDescent="0.25">
      <c r="A25" s="133" t="s">
        <v>375</v>
      </c>
      <c r="B25" s="128" t="s">
        <v>186</v>
      </c>
      <c r="C25" s="125"/>
    </row>
    <row r="26" spans="1:4" ht="127.5" customHeight="1" x14ac:dyDescent="0.25">
      <c r="A26" s="133" t="s">
        <v>376</v>
      </c>
      <c r="B26" s="188" t="s">
        <v>811</v>
      </c>
      <c r="C26" s="125"/>
      <c r="D26" s="5"/>
    </row>
    <row r="27" spans="1:4" ht="31.5" customHeight="1" x14ac:dyDescent="0.25">
      <c r="A27" s="133" t="s">
        <v>377</v>
      </c>
      <c r="B27" s="128" t="s">
        <v>187</v>
      </c>
      <c r="C27" s="125"/>
    </row>
    <row r="28" spans="1:4" ht="51.75" customHeight="1" x14ac:dyDescent="0.25">
      <c r="A28" s="133" t="s">
        <v>378</v>
      </c>
      <c r="B28" s="270" t="s">
        <v>780</v>
      </c>
      <c r="C28" s="233"/>
      <c r="D28" s="5"/>
    </row>
    <row r="29" spans="1:4" ht="34.5" customHeight="1" x14ac:dyDescent="0.25">
      <c r="A29" s="133" t="s">
        <v>393</v>
      </c>
      <c r="B29" s="270" t="s">
        <v>637</v>
      </c>
      <c r="C29" s="233"/>
      <c r="D29" s="5"/>
    </row>
    <row r="30" spans="1:4" ht="48.75" customHeight="1" x14ac:dyDescent="0.25">
      <c r="A30" s="133" t="s">
        <v>635</v>
      </c>
      <c r="B30" s="270" t="s">
        <v>752</v>
      </c>
      <c r="C30" s="234"/>
      <c r="D30" s="5"/>
    </row>
    <row r="31" spans="1:4" ht="48" customHeight="1" x14ac:dyDescent="0.25">
      <c r="A31" s="133" t="s">
        <v>636</v>
      </c>
      <c r="B31" s="270" t="s">
        <v>781</v>
      </c>
      <c r="C31" s="234"/>
      <c r="D31" s="5"/>
    </row>
    <row r="32" spans="1:4" x14ac:dyDescent="0.25">
      <c r="B32" s="129"/>
    </row>
    <row r="33" spans="2:2" x14ac:dyDescent="0.25">
      <c r="B33" s="129"/>
    </row>
    <row r="34" spans="2:2" x14ac:dyDescent="0.25">
      <c r="B34" s="129"/>
    </row>
    <row r="35" spans="2:2" x14ac:dyDescent="0.25">
      <c r="B35" s="129"/>
    </row>
    <row r="36" spans="2:2" x14ac:dyDescent="0.25">
      <c r="B36" s="129"/>
    </row>
    <row r="37" spans="2:2" x14ac:dyDescent="0.25">
      <c r="B37" s="129"/>
    </row>
    <row r="38" spans="2:2" x14ac:dyDescent="0.25">
      <c r="B38" s="129"/>
    </row>
    <row r="39" spans="2:2" x14ac:dyDescent="0.25">
      <c r="B39" s="129"/>
    </row>
    <row r="40" spans="2:2" x14ac:dyDescent="0.25">
      <c r="B40" s="129"/>
    </row>
    <row r="41" spans="2:2" x14ac:dyDescent="0.25">
      <c r="B41" s="129"/>
    </row>
    <row r="42" spans="2:2" x14ac:dyDescent="0.25">
      <c r="B42" s="129"/>
    </row>
  </sheetData>
  <sheetProtection algorithmName="SHA-512" hashValue="yc9nQdkzgoQXtcrPR9XJoHwYYLl4Y7NhNCwA0RJLFe5nho+URnIaTmGFRwH2XUAVTwRHGaVtA1qTtEsWefS6OA==" saltValue="1hGYJxxo4mgfl+3bDBj8yw==" spinCount="100000" sheet="1" objects="1" scenarios="1" formatRows="0"/>
  <phoneticPr fontId="22"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J16"/>
  <sheetViews>
    <sheetView showGridLines="0" tabSelected="1" zoomScale="110" zoomScaleNormal="110" workbookViewId="0">
      <selection activeCell="B19" sqref="B19"/>
    </sheetView>
  </sheetViews>
  <sheetFormatPr defaultColWidth="12.625" defaultRowHeight="12.75" x14ac:dyDescent="0.2"/>
  <cols>
    <col min="1" max="1" width="5.75" style="181" customWidth="1"/>
    <col min="2" max="2" width="98.25" style="184" customWidth="1"/>
    <col min="3" max="3" width="14.25" style="181" customWidth="1"/>
    <col min="4" max="11" width="7.625" style="181" customWidth="1"/>
    <col min="12" max="16384" width="12.625" style="181"/>
  </cols>
  <sheetData>
    <row r="2" spans="1:10" x14ac:dyDescent="0.2">
      <c r="A2" s="179" t="s">
        <v>302</v>
      </c>
      <c r="B2" s="180" t="s">
        <v>490</v>
      </c>
    </row>
    <row r="3" spans="1:10" ht="25.5" x14ac:dyDescent="0.2">
      <c r="A3" s="182" t="s">
        <v>133</v>
      </c>
      <c r="B3" s="182" t="s">
        <v>131</v>
      </c>
      <c r="C3" s="182" t="s">
        <v>132</v>
      </c>
    </row>
    <row r="4" spans="1:10" x14ac:dyDescent="0.2">
      <c r="A4" s="271" t="s">
        <v>394</v>
      </c>
      <c r="B4" s="272" t="s">
        <v>792</v>
      </c>
      <c r="C4" s="183"/>
      <c r="E4" s="494"/>
      <c r="F4" s="494"/>
      <c r="G4" s="494"/>
      <c r="H4" s="494"/>
      <c r="I4" s="494"/>
      <c r="J4" s="494"/>
    </row>
    <row r="5" spans="1:10" ht="19.5" customHeight="1" x14ac:dyDescent="0.2">
      <c r="A5" s="271" t="s">
        <v>395</v>
      </c>
      <c r="B5" s="296" t="s">
        <v>894</v>
      </c>
      <c r="C5" s="183"/>
      <c r="E5" s="494"/>
      <c r="F5" s="494"/>
      <c r="G5" s="494"/>
      <c r="H5" s="494"/>
      <c r="I5" s="494"/>
      <c r="J5" s="494"/>
    </row>
    <row r="6" spans="1:10" ht="63.75" x14ac:dyDescent="0.2">
      <c r="A6" s="271" t="s">
        <v>396</v>
      </c>
      <c r="B6" s="272" t="s">
        <v>793</v>
      </c>
      <c r="C6" s="183"/>
      <c r="E6" s="494"/>
      <c r="F6" s="494"/>
      <c r="G6" s="494"/>
      <c r="H6" s="494"/>
      <c r="I6" s="494"/>
      <c r="J6" s="494"/>
    </row>
    <row r="7" spans="1:10" ht="60" x14ac:dyDescent="0.2">
      <c r="A7" s="271" t="s">
        <v>397</v>
      </c>
      <c r="B7" s="297" t="s">
        <v>895</v>
      </c>
      <c r="C7" s="183"/>
      <c r="E7" s="494"/>
      <c r="F7" s="494"/>
      <c r="G7" s="494"/>
      <c r="H7" s="494"/>
      <c r="I7" s="494"/>
      <c r="J7" s="494"/>
    </row>
    <row r="8" spans="1:10" ht="12.75" customHeight="1" x14ac:dyDescent="0.2">
      <c r="A8" s="271" t="s">
        <v>398</v>
      </c>
      <c r="B8" s="272" t="s">
        <v>794</v>
      </c>
      <c r="C8" s="183"/>
      <c r="E8" s="494"/>
      <c r="F8" s="494"/>
      <c r="G8" s="494"/>
      <c r="H8" s="494"/>
      <c r="I8" s="494"/>
      <c r="J8" s="494"/>
    </row>
    <row r="9" spans="1:10" ht="13.5" customHeight="1" x14ac:dyDescent="0.2">
      <c r="A9" s="271" t="s">
        <v>399</v>
      </c>
      <c r="B9" s="272" t="s">
        <v>795</v>
      </c>
      <c r="C9" s="183"/>
      <c r="E9" s="494"/>
      <c r="F9" s="494"/>
      <c r="G9" s="494"/>
      <c r="H9" s="494"/>
      <c r="I9" s="494"/>
      <c r="J9" s="494"/>
    </row>
    <row r="10" spans="1:10" ht="18" customHeight="1" x14ac:dyDescent="0.2">
      <c r="A10" s="271" t="s">
        <v>400</v>
      </c>
      <c r="B10" s="272" t="s">
        <v>796</v>
      </c>
      <c r="C10" s="183"/>
      <c r="E10" s="494"/>
      <c r="F10" s="494"/>
      <c r="G10" s="494"/>
      <c r="H10" s="494"/>
      <c r="I10" s="494"/>
      <c r="J10" s="494"/>
    </row>
    <row r="11" spans="1:10" ht="37.5" customHeight="1" x14ac:dyDescent="0.2">
      <c r="A11" s="271" t="s">
        <v>401</v>
      </c>
      <c r="B11" s="297" t="s">
        <v>897</v>
      </c>
      <c r="C11" s="298"/>
      <c r="D11" s="299"/>
      <c r="E11" s="494"/>
      <c r="F11" s="494"/>
      <c r="G11" s="494"/>
      <c r="H11" s="494"/>
      <c r="I11" s="494"/>
      <c r="J11" s="494"/>
    </row>
    <row r="12" spans="1:10" ht="25.5" x14ac:dyDescent="0.2">
      <c r="A12" s="271" t="s">
        <v>402</v>
      </c>
      <c r="B12" s="272" t="s">
        <v>797</v>
      </c>
      <c r="C12" s="183"/>
      <c r="E12" s="494"/>
      <c r="F12" s="494"/>
      <c r="G12" s="494"/>
      <c r="H12" s="494"/>
      <c r="I12" s="494"/>
      <c r="J12" s="494"/>
    </row>
    <row r="13" spans="1:10" ht="14.25" customHeight="1" x14ac:dyDescent="0.2">
      <c r="A13" s="271" t="s">
        <v>403</v>
      </c>
      <c r="B13" s="272" t="s">
        <v>798</v>
      </c>
      <c r="C13" s="183"/>
      <c r="E13" s="494"/>
      <c r="F13" s="494"/>
      <c r="G13" s="494"/>
      <c r="H13" s="494"/>
      <c r="I13" s="494"/>
      <c r="J13" s="494"/>
    </row>
    <row r="14" spans="1:10" ht="38.25" x14ac:dyDescent="0.2">
      <c r="A14" s="271" t="s">
        <v>404</v>
      </c>
      <c r="B14" s="272" t="s">
        <v>799</v>
      </c>
      <c r="C14" s="183"/>
      <c r="E14" s="494"/>
      <c r="F14" s="494"/>
      <c r="G14" s="494"/>
      <c r="H14" s="494"/>
      <c r="I14" s="494"/>
      <c r="J14" s="494"/>
    </row>
    <row r="15" spans="1:10" ht="15" x14ac:dyDescent="0.2">
      <c r="A15" s="271" t="s">
        <v>405</v>
      </c>
      <c r="B15" s="297" t="s">
        <v>800</v>
      </c>
      <c r="C15" s="183"/>
      <c r="E15" s="494"/>
      <c r="F15" s="494"/>
      <c r="G15" s="494"/>
      <c r="H15" s="494"/>
      <c r="I15" s="494"/>
      <c r="J15" s="494"/>
    </row>
    <row r="16" spans="1:10" x14ac:dyDescent="0.2">
      <c r="A16" s="271" t="s">
        <v>406</v>
      </c>
      <c r="B16" s="296" t="s">
        <v>896</v>
      </c>
      <c r="C16" s="183"/>
      <c r="E16" s="494"/>
      <c r="F16" s="494"/>
      <c r="G16" s="494"/>
      <c r="H16" s="494"/>
      <c r="I16" s="494"/>
      <c r="J16" s="494"/>
    </row>
  </sheetData>
  <sheetProtection formatRows="0"/>
  <mergeCells count="1">
    <mergeCell ref="E4:J16"/>
  </mergeCells>
  <phoneticPr fontId="2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C4:C10 C12:C16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407</v>
      </c>
      <c r="B2" s="43" t="s">
        <v>134</v>
      </c>
    </row>
    <row r="3" spans="1:2" ht="65.45" customHeight="1" thickBot="1" x14ac:dyDescent="0.3">
      <c r="A3" s="14"/>
      <c r="B3" s="77" t="s">
        <v>491</v>
      </c>
    </row>
    <row r="4" spans="1:2" ht="30" customHeight="1" x14ac:dyDescent="0.25">
      <c r="A4" s="78"/>
      <c r="B4" s="79"/>
    </row>
    <row r="5" spans="1:2" x14ac:dyDescent="0.25">
      <c r="A5" s="76" t="s">
        <v>409</v>
      </c>
      <c r="B5" s="80" t="s">
        <v>135</v>
      </c>
    </row>
    <row r="6" spans="1:2" ht="42" customHeight="1" x14ac:dyDescent="0.25">
      <c r="A6" s="76" t="s">
        <v>410</v>
      </c>
      <c r="B6" s="81" t="s">
        <v>232</v>
      </c>
    </row>
    <row r="7" spans="1:2" ht="18" customHeight="1" x14ac:dyDescent="0.25">
      <c r="A7" s="76" t="s">
        <v>411</v>
      </c>
      <c r="B7" s="82" t="s">
        <v>408</v>
      </c>
    </row>
    <row r="8" spans="1:2" ht="38.25" customHeight="1" x14ac:dyDescent="0.25">
      <c r="A8" s="76" t="s">
        <v>412</v>
      </c>
      <c r="B8" s="82" t="s">
        <v>440</v>
      </c>
    </row>
    <row r="9" spans="1:2" ht="179.25" customHeight="1" x14ac:dyDescent="0.25">
      <c r="A9" s="76" t="s">
        <v>413</v>
      </c>
      <c r="B9" s="81" t="s">
        <v>421</v>
      </c>
    </row>
    <row r="10" spans="1:2" ht="40.5" customHeight="1" x14ac:dyDescent="0.25">
      <c r="A10" s="76" t="s">
        <v>414</v>
      </c>
      <c r="B10" s="81" t="s">
        <v>422</v>
      </c>
    </row>
    <row r="11" spans="1:2" ht="40.5" customHeight="1" x14ac:dyDescent="0.25">
      <c r="A11" s="76" t="s">
        <v>415</v>
      </c>
      <c r="B11" s="81" t="s">
        <v>423</v>
      </c>
    </row>
    <row r="12" spans="1:2" ht="87" customHeight="1" x14ac:dyDescent="0.25">
      <c r="A12" s="76" t="s">
        <v>416</v>
      </c>
      <c r="B12" s="81" t="s">
        <v>139</v>
      </c>
    </row>
    <row r="13" spans="1:2" ht="71.25" customHeight="1" x14ac:dyDescent="0.25">
      <c r="A13" s="76" t="s">
        <v>417</v>
      </c>
      <c r="B13" s="81" t="s">
        <v>424</v>
      </c>
    </row>
    <row r="14" spans="1:2" ht="63.75" customHeight="1" x14ac:dyDescent="0.25">
      <c r="A14" s="76" t="s">
        <v>418</v>
      </c>
      <c r="B14" s="81" t="s">
        <v>140</v>
      </c>
    </row>
    <row r="15" spans="1:2" ht="51.75" customHeight="1" x14ac:dyDescent="0.25">
      <c r="A15" s="76" t="s">
        <v>419</v>
      </c>
      <c r="B15" s="82" t="s">
        <v>231</v>
      </c>
    </row>
    <row r="16" spans="1:2" ht="67.5" customHeight="1" x14ac:dyDescent="0.25">
      <c r="A16" s="76" t="s">
        <v>420</v>
      </c>
      <c r="B16" s="82" t="s">
        <v>824</v>
      </c>
    </row>
    <row r="17" spans="1:2" ht="130.5" customHeight="1" x14ac:dyDescent="0.25">
      <c r="A17" s="76" t="s">
        <v>443</v>
      </c>
      <c r="B17" s="82" t="s">
        <v>429</v>
      </c>
    </row>
    <row r="18" spans="1:2" ht="136.5" customHeight="1" x14ac:dyDescent="0.25">
      <c r="A18" s="76" t="s">
        <v>444</v>
      </c>
      <c r="B18" s="82" t="s">
        <v>430</v>
      </c>
    </row>
    <row r="19" spans="1:2" ht="41.25" customHeight="1" x14ac:dyDescent="0.25">
      <c r="A19" s="76" t="s">
        <v>445</v>
      </c>
      <c r="B19" s="82" t="s">
        <v>431</v>
      </c>
    </row>
    <row r="20" spans="1:2" ht="69.75" customHeight="1" x14ac:dyDescent="0.25">
      <c r="A20" s="76" t="s">
        <v>446</v>
      </c>
      <c r="B20" s="82" t="s">
        <v>432</v>
      </c>
    </row>
    <row r="21" spans="1:2" x14ac:dyDescent="0.25">
      <c r="A21" s="76" t="s">
        <v>447</v>
      </c>
      <c r="B21" s="82" t="s">
        <v>433</v>
      </c>
    </row>
    <row r="22" spans="1:2" x14ac:dyDescent="0.25">
      <c r="A22" s="76" t="s">
        <v>449</v>
      </c>
      <c r="B22" s="83" t="s">
        <v>136</v>
      </c>
    </row>
    <row r="23" spans="1:2" ht="48" customHeight="1" x14ac:dyDescent="0.25">
      <c r="A23" s="76" t="s">
        <v>450</v>
      </c>
      <c r="B23" s="84" t="s">
        <v>441</v>
      </c>
    </row>
    <row r="24" spans="1:2" ht="130.5" customHeight="1" x14ac:dyDescent="0.25">
      <c r="A24" s="76" t="s">
        <v>451</v>
      </c>
      <c r="B24" s="84" t="s">
        <v>425</v>
      </c>
    </row>
    <row r="25" spans="1:2" ht="57" customHeight="1" x14ac:dyDescent="0.25">
      <c r="A25" s="76" t="s">
        <v>452</v>
      </c>
      <c r="B25" s="84" t="s">
        <v>426</v>
      </c>
    </row>
    <row r="26" spans="1:2" ht="76.5" customHeight="1" x14ac:dyDescent="0.25">
      <c r="A26" s="76" t="s">
        <v>453</v>
      </c>
      <c r="B26" s="84" t="s">
        <v>427</v>
      </c>
    </row>
    <row r="27" spans="1:2" ht="70.5" customHeight="1" x14ac:dyDescent="0.25">
      <c r="A27" s="76" t="s">
        <v>454</v>
      </c>
      <c r="B27" s="84" t="s">
        <v>428</v>
      </c>
    </row>
    <row r="28" spans="1:2" ht="73.5" customHeight="1" x14ac:dyDescent="0.25">
      <c r="A28" s="76" t="s">
        <v>455</v>
      </c>
      <c r="B28" s="84" t="s">
        <v>442</v>
      </c>
    </row>
    <row r="29" spans="1:2" ht="42.75" customHeight="1" x14ac:dyDescent="0.25">
      <c r="A29" s="76" t="s">
        <v>456</v>
      </c>
      <c r="B29" s="84" t="s">
        <v>448</v>
      </c>
    </row>
    <row r="30" spans="1:2" ht="68.25" customHeight="1" x14ac:dyDescent="0.25">
      <c r="A30" s="76" t="s">
        <v>457</v>
      </c>
      <c r="B30" s="84" t="s">
        <v>436</v>
      </c>
    </row>
    <row r="31" spans="1:2" ht="79.5" customHeight="1" x14ac:dyDescent="0.25">
      <c r="A31" s="76" t="s">
        <v>458</v>
      </c>
      <c r="B31" s="84" t="s">
        <v>434</v>
      </c>
    </row>
    <row r="32" spans="1:2" ht="26.25" customHeight="1" x14ac:dyDescent="0.25">
      <c r="A32" s="76" t="s">
        <v>459</v>
      </c>
      <c r="B32" s="84" t="s">
        <v>435</v>
      </c>
    </row>
    <row r="33" spans="1:2" ht="56.25" customHeight="1" x14ac:dyDescent="0.25">
      <c r="A33" s="76" t="s">
        <v>460</v>
      </c>
      <c r="B33" s="84" t="s">
        <v>439</v>
      </c>
    </row>
    <row r="34" spans="1:2" ht="55.5" customHeight="1" x14ac:dyDescent="0.25">
      <c r="A34" s="76" t="s">
        <v>461</v>
      </c>
      <c r="B34" s="84" t="s">
        <v>437</v>
      </c>
    </row>
    <row r="35" spans="1:2" ht="217.5" customHeight="1" x14ac:dyDescent="0.25">
      <c r="A35" s="76" t="s">
        <v>462</v>
      </c>
      <c r="B35" s="84" t="s">
        <v>438</v>
      </c>
    </row>
    <row r="36" spans="1:2" ht="217.5" customHeight="1" x14ac:dyDescent="0.25">
      <c r="A36" s="85"/>
    </row>
    <row r="37" spans="1:2" ht="217.5" customHeight="1" x14ac:dyDescent="0.25">
      <c r="A37" s="495" t="s">
        <v>304</v>
      </c>
      <c r="B37" s="49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20"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471</v>
      </c>
      <c r="B2" s="500" t="s">
        <v>497</v>
      </c>
      <c r="C2" s="500"/>
      <c r="D2" s="66"/>
      <c r="E2" s="66"/>
      <c r="F2" s="66"/>
      <c r="G2" s="66"/>
      <c r="H2" s="66"/>
      <c r="I2" s="66"/>
      <c r="J2" s="66"/>
      <c r="K2" s="66"/>
      <c r="L2" s="66"/>
      <c r="M2" s="66"/>
      <c r="N2" s="66"/>
      <c r="O2" s="66"/>
      <c r="P2" s="66"/>
      <c r="Q2" s="66"/>
      <c r="R2" s="66"/>
      <c r="S2" s="66"/>
      <c r="T2" s="66"/>
      <c r="U2" s="66"/>
    </row>
    <row r="3" spans="1:21" ht="43.9" customHeight="1" x14ac:dyDescent="0.25">
      <c r="A3" s="65"/>
      <c r="B3" s="501" t="s">
        <v>477</v>
      </c>
      <c r="C3" s="501"/>
      <c r="D3" s="65"/>
      <c r="E3" s="65"/>
      <c r="F3" s="65"/>
      <c r="G3" s="65"/>
      <c r="H3" s="65"/>
      <c r="I3" s="65"/>
      <c r="J3" s="65"/>
      <c r="K3" s="65"/>
      <c r="L3" s="65"/>
      <c r="M3" s="65"/>
      <c r="N3" s="65"/>
      <c r="O3" s="65"/>
      <c r="P3" s="65"/>
      <c r="Q3" s="65"/>
      <c r="R3" s="65"/>
      <c r="S3" s="65"/>
      <c r="T3" s="65"/>
      <c r="U3" s="65"/>
    </row>
    <row r="4" spans="1:21" ht="22.9" customHeight="1" x14ac:dyDescent="0.25">
      <c r="A4" s="65"/>
      <c r="B4" s="89" t="s">
        <v>464</v>
      </c>
      <c r="C4" s="7"/>
      <c r="D4" s="65"/>
      <c r="E4" s="65"/>
      <c r="F4" s="65"/>
      <c r="G4" s="65"/>
      <c r="H4" s="65"/>
      <c r="I4" s="65"/>
      <c r="J4" s="65"/>
      <c r="K4" s="65"/>
      <c r="L4" s="65"/>
      <c r="M4" s="65"/>
      <c r="N4" s="65"/>
      <c r="O4" s="65"/>
      <c r="P4" s="65"/>
      <c r="Q4" s="65"/>
      <c r="R4" s="65"/>
      <c r="S4" s="65"/>
      <c r="T4" s="65"/>
      <c r="U4" s="65"/>
    </row>
    <row r="5" spans="1:21" ht="23.45" customHeight="1" x14ac:dyDescent="0.25">
      <c r="A5" s="65"/>
      <c r="B5" s="89" t="s">
        <v>465</v>
      </c>
      <c r="C5" s="7"/>
      <c r="D5" s="65"/>
      <c r="E5" s="65"/>
      <c r="F5" s="65"/>
      <c r="G5" s="65"/>
      <c r="H5" s="65"/>
      <c r="I5" s="65"/>
      <c r="J5" s="65"/>
      <c r="K5" s="65"/>
      <c r="L5" s="65"/>
      <c r="M5" s="65"/>
      <c r="N5" s="65"/>
      <c r="O5" s="65"/>
      <c r="P5" s="65"/>
      <c r="Q5" s="65"/>
      <c r="R5" s="65"/>
      <c r="S5" s="65"/>
      <c r="T5" s="65"/>
      <c r="U5" s="65"/>
    </row>
    <row r="6" spans="1:21" ht="28.15" customHeight="1" x14ac:dyDescent="0.25">
      <c r="A6" s="65"/>
      <c r="B6" s="499"/>
      <c r="C6" s="499"/>
      <c r="D6" s="65"/>
      <c r="E6" s="65"/>
      <c r="F6" s="65"/>
      <c r="G6" s="65"/>
      <c r="H6" s="65"/>
      <c r="I6" s="65"/>
      <c r="J6" s="65"/>
      <c r="K6" s="65"/>
      <c r="L6" s="65"/>
      <c r="M6" s="65"/>
      <c r="N6" s="65"/>
      <c r="O6" s="65"/>
      <c r="P6" s="65"/>
      <c r="Q6" s="65"/>
      <c r="R6" s="65"/>
      <c r="S6" s="65"/>
      <c r="T6" s="65"/>
      <c r="U6" s="65"/>
    </row>
    <row r="7" spans="1:21" ht="18.600000000000001" customHeight="1" x14ac:dyDescent="0.25">
      <c r="A7" s="65"/>
      <c r="B7" s="496" t="s">
        <v>469</v>
      </c>
      <c r="C7" s="496"/>
      <c r="D7" s="65"/>
      <c r="E7" s="65"/>
      <c r="F7" s="65"/>
      <c r="G7" s="65"/>
      <c r="H7" s="65"/>
      <c r="I7" s="65"/>
      <c r="J7" s="65"/>
      <c r="K7" s="65"/>
      <c r="L7" s="65"/>
      <c r="M7" s="65"/>
      <c r="N7" s="65"/>
      <c r="O7" s="65"/>
      <c r="P7" s="65"/>
      <c r="Q7" s="65"/>
      <c r="R7" s="65"/>
      <c r="S7" s="65"/>
      <c r="T7" s="65"/>
      <c r="U7" s="65"/>
    </row>
    <row r="8" spans="1:21" ht="78.75" customHeight="1" x14ac:dyDescent="0.25">
      <c r="A8" s="65"/>
      <c r="B8" s="90" t="s">
        <v>470</v>
      </c>
      <c r="C8" s="7"/>
      <c r="D8" s="65"/>
      <c r="E8" s="65"/>
      <c r="F8" s="65"/>
      <c r="G8" s="65"/>
      <c r="H8" s="65"/>
      <c r="I8" s="65"/>
      <c r="J8" s="65"/>
      <c r="K8" s="65"/>
      <c r="L8" s="65"/>
      <c r="M8" s="65"/>
      <c r="N8" s="65"/>
      <c r="O8" s="65"/>
      <c r="P8" s="65"/>
      <c r="Q8" s="65"/>
      <c r="R8" s="65"/>
      <c r="S8" s="65"/>
      <c r="T8" s="65"/>
      <c r="U8" s="65"/>
    </row>
    <row r="9" spans="1:21" ht="409.5" customHeight="1" x14ac:dyDescent="0.25">
      <c r="B9" s="497" t="s">
        <v>463</v>
      </c>
      <c r="C9" s="49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2"/>
      <c r="B1" s="192"/>
      <c r="C1" s="192"/>
      <c r="D1" s="192"/>
      <c r="E1" s="192"/>
      <c r="F1" s="192"/>
      <c r="G1" s="192"/>
      <c r="H1" s="192"/>
      <c r="I1" s="192"/>
      <c r="J1" s="192"/>
      <c r="K1" s="192"/>
      <c r="L1" s="192"/>
      <c r="M1" s="192"/>
      <c r="N1" s="192"/>
      <c r="O1" s="192"/>
      <c r="P1" s="192"/>
    </row>
    <row r="2" spans="1:16" ht="15.75" x14ac:dyDescent="0.25">
      <c r="A2" s="193" t="s">
        <v>825</v>
      </c>
      <c r="B2" s="66" t="s">
        <v>826</v>
      </c>
      <c r="C2" s="194"/>
      <c r="D2" s="195"/>
      <c r="E2" s="192"/>
      <c r="F2" s="192"/>
      <c r="G2" s="192"/>
      <c r="H2" s="192"/>
      <c r="I2" s="192"/>
      <c r="J2" s="192"/>
      <c r="K2" s="192"/>
      <c r="L2" s="192"/>
      <c r="M2" s="192"/>
      <c r="N2" s="192"/>
      <c r="O2" s="192"/>
      <c r="P2" s="192"/>
    </row>
    <row r="3" spans="1:16" ht="31.5" x14ac:dyDescent="0.25">
      <c r="A3" s="176" t="s">
        <v>74</v>
      </c>
      <c r="B3" s="98" t="s">
        <v>137</v>
      </c>
      <c r="C3" s="98" t="s">
        <v>827</v>
      </c>
      <c r="D3" s="98" t="s">
        <v>828</v>
      </c>
      <c r="E3" s="192"/>
      <c r="F3" s="192"/>
      <c r="G3" s="192"/>
      <c r="H3" s="192"/>
      <c r="I3" s="192"/>
      <c r="J3" s="192"/>
      <c r="K3" s="192"/>
      <c r="L3" s="192"/>
      <c r="M3" s="192"/>
      <c r="N3" s="192"/>
      <c r="O3" s="192"/>
      <c r="P3" s="192"/>
    </row>
    <row r="4" spans="1:16" ht="38.450000000000003" customHeight="1" x14ac:dyDescent="0.2">
      <c r="A4" s="177" t="s">
        <v>829</v>
      </c>
      <c r="B4" s="99" t="s">
        <v>830</v>
      </c>
      <c r="C4" s="189"/>
      <c r="D4" s="93"/>
      <c r="E4" s="192"/>
      <c r="F4" s="192"/>
      <c r="G4" s="192"/>
      <c r="H4" s="192"/>
      <c r="I4" s="192"/>
      <c r="J4" s="192"/>
      <c r="K4" s="192"/>
      <c r="L4" s="192"/>
      <c r="M4" s="192"/>
      <c r="N4" s="192"/>
      <c r="O4" s="192"/>
      <c r="P4" s="192"/>
    </row>
    <row r="5" spans="1:16" ht="66" customHeight="1" x14ac:dyDescent="0.2">
      <c r="A5" s="177" t="s">
        <v>831</v>
      </c>
      <c r="B5" s="99" t="s">
        <v>832</v>
      </c>
      <c r="C5" s="92"/>
      <c r="D5" s="93"/>
      <c r="E5" s="192"/>
      <c r="F5" s="192"/>
      <c r="G5" s="192"/>
      <c r="H5" s="192"/>
      <c r="I5" s="192"/>
      <c r="J5" s="192"/>
      <c r="K5" s="192"/>
      <c r="L5" s="192"/>
      <c r="M5" s="192"/>
      <c r="N5" s="192"/>
      <c r="O5" s="192"/>
      <c r="P5" s="192"/>
    </row>
    <row r="6" spans="1:16" ht="96" customHeight="1" x14ac:dyDescent="0.2">
      <c r="A6" s="177" t="s">
        <v>833</v>
      </c>
      <c r="B6" s="99" t="s">
        <v>845</v>
      </c>
      <c r="C6" s="92"/>
      <c r="D6" s="93"/>
      <c r="E6" s="192"/>
      <c r="F6" s="192"/>
      <c r="G6" s="192"/>
      <c r="H6" s="192"/>
      <c r="I6" s="192"/>
      <c r="J6" s="192"/>
      <c r="K6" s="192"/>
      <c r="L6" s="192"/>
      <c r="M6" s="192"/>
      <c r="N6" s="192"/>
      <c r="O6" s="192"/>
      <c r="P6" s="192"/>
    </row>
    <row r="7" spans="1:16" ht="64.900000000000006" customHeight="1" x14ac:dyDescent="0.2">
      <c r="A7" s="177" t="s">
        <v>834</v>
      </c>
      <c r="B7" s="99" t="s">
        <v>846</v>
      </c>
      <c r="C7" s="92"/>
      <c r="D7" s="93"/>
      <c r="E7" s="192"/>
      <c r="F7" s="192"/>
      <c r="G7" s="192"/>
      <c r="H7" s="192"/>
      <c r="I7" s="192"/>
      <c r="J7" s="192"/>
      <c r="K7" s="192"/>
      <c r="L7" s="192"/>
      <c r="M7" s="192"/>
      <c r="N7" s="192"/>
      <c r="O7" s="192"/>
      <c r="P7" s="192"/>
    </row>
    <row r="8" spans="1:16" ht="49.9" customHeight="1" x14ac:dyDescent="0.2">
      <c r="A8" s="177" t="s">
        <v>835</v>
      </c>
      <c r="B8" s="99" t="s">
        <v>836</v>
      </c>
      <c r="C8" s="189"/>
      <c r="D8" s="93"/>
      <c r="E8" s="192"/>
      <c r="F8" s="192"/>
      <c r="G8" s="192"/>
      <c r="H8" s="192"/>
      <c r="I8" s="192"/>
      <c r="J8" s="192"/>
      <c r="K8" s="192"/>
      <c r="L8" s="192"/>
      <c r="M8" s="192"/>
      <c r="N8" s="192"/>
      <c r="O8" s="192"/>
      <c r="P8" s="192"/>
    </row>
    <row r="9" spans="1:16" ht="36.6" customHeight="1" x14ac:dyDescent="0.2">
      <c r="A9" s="177" t="s">
        <v>837</v>
      </c>
      <c r="B9" s="99" t="s">
        <v>838</v>
      </c>
      <c r="C9" s="92"/>
      <c r="D9" s="93"/>
      <c r="E9" s="192"/>
      <c r="F9" s="192"/>
      <c r="G9" s="192"/>
      <c r="H9" s="192"/>
      <c r="I9" s="192"/>
      <c r="J9" s="192"/>
      <c r="K9" s="192"/>
      <c r="L9" s="192"/>
      <c r="M9" s="192"/>
      <c r="N9" s="192"/>
      <c r="O9" s="192"/>
      <c r="P9" s="192"/>
    </row>
    <row r="10" spans="1:16" ht="52.15" customHeight="1" x14ac:dyDescent="0.2">
      <c r="A10" s="177" t="s">
        <v>839</v>
      </c>
      <c r="B10" s="99" t="s">
        <v>840</v>
      </c>
      <c r="C10" s="92"/>
      <c r="D10" s="93"/>
      <c r="E10" s="192"/>
      <c r="F10" s="192"/>
      <c r="G10" s="192"/>
      <c r="H10" s="192"/>
      <c r="I10" s="192"/>
      <c r="J10" s="192"/>
      <c r="K10" s="192"/>
      <c r="L10" s="192"/>
      <c r="M10" s="192"/>
      <c r="N10" s="192"/>
      <c r="O10" s="192"/>
      <c r="P10" s="192"/>
    </row>
    <row r="11" spans="1:16" ht="51" customHeight="1" x14ac:dyDescent="0.2">
      <c r="A11" s="177" t="s">
        <v>841</v>
      </c>
      <c r="B11" s="99" t="s">
        <v>842</v>
      </c>
      <c r="C11" s="273"/>
      <c r="D11" s="93"/>
      <c r="E11" s="192"/>
      <c r="F11" s="192"/>
      <c r="G11" s="192"/>
      <c r="H11" s="192"/>
      <c r="I11" s="192"/>
      <c r="J11" s="192"/>
      <c r="K11" s="192"/>
      <c r="L11" s="192"/>
      <c r="M11" s="192"/>
      <c r="N11" s="192"/>
      <c r="O11" s="192"/>
      <c r="P11" s="192"/>
    </row>
    <row r="12" spans="1:16" ht="86.45" customHeight="1" x14ac:dyDescent="0.2">
      <c r="A12" s="177" t="s">
        <v>843</v>
      </c>
      <c r="B12" s="99" t="s">
        <v>844</v>
      </c>
      <c r="C12" s="92"/>
      <c r="D12" s="93"/>
      <c r="E12" s="192"/>
      <c r="F12" s="192"/>
      <c r="G12" s="192"/>
      <c r="H12" s="192"/>
      <c r="I12" s="192"/>
      <c r="J12" s="192"/>
      <c r="K12" s="192"/>
      <c r="L12" s="192"/>
      <c r="M12" s="192"/>
      <c r="N12" s="192"/>
      <c r="O12" s="192"/>
      <c r="P12" s="192"/>
    </row>
    <row r="13" spans="1:16" x14ac:dyDescent="0.2">
      <c r="A13" s="192"/>
      <c r="B13" s="192"/>
      <c r="C13" s="192"/>
      <c r="D13" s="192"/>
      <c r="E13" s="192"/>
      <c r="F13" s="192"/>
      <c r="G13" s="192"/>
      <c r="H13" s="192"/>
      <c r="I13" s="192"/>
      <c r="J13" s="192"/>
      <c r="K13" s="192"/>
      <c r="L13" s="192"/>
      <c r="M13" s="192"/>
      <c r="N13" s="192"/>
      <c r="O13" s="192"/>
      <c r="P13" s="192"/>
    </row>
    <row r="14" spans="1:16" x14ac:dyDescent="0.2">
      <c r="A14" s="192"/>
      <c r="B14" s="192"/>
      <c r="C14" s="192"/>
      <c r="D14" s="192"/>
      <c r="E14" s="192"/>
      <c r="F14" s="192"/>
      <c r="G14" s="192"/>
      <c r="H14" s="192"/>
      <c r="I14" s="192"/>
      <c r="J14" s="192"/>
      <c r="K14" s="192"/>
      <c r="L14" s="192"/>
      <c r="M14" s="192"/>
      <c r="N14" s="192"/>
      <c r="O14" s="192"/>
      <c r="P14" s="192"/>
    </row>
    <row r="15" spans="1:16" x14ac:dyDescent="0.2">
      <c r="A15" s="192"/>
      <c r="B15" s="192"/>
      <c r="C15" s="192"/>
      <c r="D15" s="192"/>
      <c r="E15" s="192"/>
      <c r="F15" s="192"/>
      <c r="G15" s="192"/>
      <c r="H15" s="192"/>
      <c r="I15" s="192"/>
      <c r="J15" s="192"/>
      <c r="K15" s="192"/>
      <c r="L15" s="192"/>
      <c r="M15" s="192"/>
      <c r="N15" s="192"/>
      <c r="O15" s="192"/>
      <c r="P15" s="192"/>
    </row>
    <row r="16" spans="1:16" x14ac:dyDescent="0.2">
      <c r="A16" s="192"/>
      <c r="B16" s="192"/>
      <c r="C16" s="192"/>
      <c r="D16" s="192"/>
      <c r="E16" s="192"/>
      <c r="F16" s="192"/>
      <c r="G16" s="192"/>
      <c r="H16" s="192"/>
      <c r="I16" s="192"/>
      <c r="J16" s="192"/>
      <c r="K16" s="192"/>
      <c r="L16" s="192"/>
      <c r="M16" s="192"/>
      <c r="N16" s="192"/>
      <c r="O16" s="192"/>
      <c r="P16" s="192"/>
    </row>
    <row r="17" spans="1:16" x14ac:dyDescent="0.2">
      <c r="A17" s="192"/>
      <c r="B17" s="192"/>
      <c r="C17" s="192"/>
      <c r="D17" s="192"/>
      <c r="E17" s="192"/>
      <c r="F17" s="192"/>
      <c r="G17" s="192"/>
      <c r="H17" s="192"/>
      <c r="I17" s="192"/>
      <c r="J17" s="192"/>
      <c r="K17" s="192"/>
      <c r="L17" s="192"/>
      <c r="M17" s="192"/>
      <c r="N17" s="192"/>
      <c r="O17" s="192"/>
      <c r="P17" s="192"/>
    </row>
    <row r="18" spans="1:16" x14ac:dyDescent="0.2">
      <c r="A18" s="192"/>
      <c r="B18" s="192"/>
      <c r="C18" s="192"/>
      <c r="D18" s="192"/>
      <c r="E18" s="192"/>
      <c r="F18" s="192"/>
      <c r="G18" s="192"/>
      <c r="H18" s="192"/>
      <c r="I18" s="192"/>
      <c r="J18" s="192"/>
      <c r="K18" s="192"/>
      <c r="L18" s="192"/>
      <c r="M18" s="192"/>
      <c r="N18" s="192"/>
      <c r="O18" s="192"/>
      <c r="P18" s="192"/>
    </row>
    <row r="19" spans="1:16" x14ac:dyDescent="0.2">
      <c r="A19" s="192"/>
      <c r="B19" s="192"/>
      <c r="C19" s="192"/>
      <c r="D19" s="192"/>
      <c r="E19" s="192"/>
      <c r="F19" s="192"/>
      <c r="G19" s="192"/>
      <c r="H19" s="192"/>
      <c r="I19" s="192"/>
      <c r="J19" s="192"/>
      <c r="K19" s="192"/>
      <c r="L19" s="192"/>
      <c r="M19" s="192"/>
      <c r="N19" s="192"/>
      <c r="O19" s="192"/>
      <c r="P19" s="192"/>
    </row>
    <row r="20" spans="1:16" x14ac:dyDescent="0.2">
      <c r="A20" s="192"/>
      <c r="B20" s="192"/>
      <c r="C20" s="192"/>
      <c r="D20" s="192"/>
      <c r="E20" s="192"/>
      <c r="F20" s="192"/>
      <c r="G20" s="192"/>
      <c r="H20" s="192"/>
      <c r="I20" s="192"/>
      <c r="J20" s="192"/>
      <c r="K20" s="192"/>
      <c r="L20" s="192"/>
      <c r="M20" s="192"/>
      <c r="N20" s="192"/>
      <c r="O20" s="192"/>
      <c r="P20" s="192"/>
    </row>
    <row r="21" spans="1:16" x14ac:dyDescent="0.2">
      <c r="A21" s="192"/>
      <c r="B21" s="192"/>
      <c r="C21" s="192"/>
      <c r="D21" s="192"/>
      <c r="E21" s="192"/>
      <c r="F21" s="192"/>
      <c r="G21" s="192"/>
      <c r="H21" s="192"/>
      <c r="I21" s="192"/>
      <c r="J21" s="192"/>
      <c r="K21" s="192"/>
      <c r="L21" s="192"/>
      <c r="M21" s="192"/>
      <c r="N21" s="192"/>
      <c r="O21" s="192"/>
      <c r="P21" s="192"/>
    </row>
    <row r="22" spans="1:16" x14ac:dyDescent="0.2">
      <c r="A22" s="192"/>
      <c r="B22" s="192"/>
      <c r="C22" s="192"/>
      <c r="D22" s="192"/>
      <c r="E22" s="192"/>
      <c r="F22" s="192"/>
      <c r="G22" s="192"/>
      <c r="H22" s="192"/>
      <c r="I22" s="192"/>
      <c r="J22" s="192"/>
      <c r="K22" s="192"/>
      <c r="L22" s="192"/>
      <c r="M22" s="192"/>
      <c r="N22" s="192"/>
      <c r="O22" s="192"/>
      <c r="P22" s="192"/>
    </row>
    <row r="23" spans="1:16" x14ac:dyDescent="0.2">
      <c r="A23" s="192"/>
      <c r="B23" s="192"/>
      <c r="C23" s="192"/>
      <c r="D23" s="192"/>
      <c r="E23" s="192"/>
      <c r="F23" s="192"/>
      <c r="G23" s="192"/>
      <c r="H23" s="192"/>
      <c r="I23" s="192"/>
      <c r="J23" s="192"/>
      <c r="K23" s="192"/>
      <c r="L23" s="192"/>
      <c r="M23" s="192"/>
      <c r="N23" s="192"/>
      <c r="O23" s="192"/>
      <c r="P23" s="192"/>
    </row>
    <row r="24" spans="1:16" x14ac:dyDescent="0.2">
      <c r="A24" s="192"/>
      <c r="B24" s="192"/>
      <c r="C24" s="192"/>
      <c r="D24" s="192"/>
      <c r="E24" s="192"/>
      <c r="F24" s="192"/>
      <c r="G24" s="192"/>
      <c r="H24" s="192"/>
      <c r="I24" s="192"/>
      <c r="J24" s="192"/>
      <c r="K24" s="192"/>
      <c r="L24" s="192"/>
      <c r="M24" s="192"/>
      <c r="N24" s="192"/>
      <c r="O24" s="192"/>
      <c r="P24" s="192"/>
    </row>
    <row r="25" spans="1:16" x14ac:dyDescent="0.2">
      <c r="A25" s="192"/>
      <c r="B25" s="192"/>
      <c r="C25" s="192"/>
      <c r="D25" s="192"/>
      <c r="E25" s="192"/>
      <c r="F25" s="192"/>
      <c r="G25" s="192"/>
      <c r="H25" s="192"/>
      <c r="I25" s="192"/>
      <c r="J25" s="192"/>
      <c r="K25" s="192"/>
      <c r="L25" s="192"/>
      <c r="M25" s="192"/>
      <c r="N25" s="192"/>
      <c r="O25" s="192"/>
      <c r="P25" s="192"/>
    </row>
    <row r="26" spans="1:16" x14ac:dyDescent="0.2">
      <c r="A26" s="192"/>
      <c r="B26" s="192"/>
      <c r="C26" s="192"/>
      <c r="D26" s="192"/>
      <c r="E26" s="192"/>
      <c r="F26" s="192"/>
      <c r="G26" s="192"/>
      <c r="H26" s="192"/>
      <c r="I26" s="192"/>
      <c r="J26" s="192"/>
      <c r="K26" s="192"/>
      <c r="L26" s="192"/>
      <c r="M26" s="192"/>
      <c r="N26" s="192"/>
      <c r="O26" s="192"/>
      <c r="P26" s="192"/>
    </row>
    <row r="27" spans="1:16" x14ac:dyDescent="0.2">
      <c r="A27" s="192"/>
      <c r="B27" s="192"/>
      <c r="C27" s="192"/>
      <c r="D27" s="192"/>
      <c r="E27" s="192"/>
      <c r="F27" s="192"/>
      <c r="G27" s="192"/>
      <c r="H27" s="192"/>
      <c r="I27" s="192"/>
      <c r="J27" s="192"/>
      <c r="K27" s="192"/>
      <c r="L27" s="192"/>
      <c r="M27" s="192"/>
      <c r="N27" s="192"/>
      <c r="O27" s="192"/>
      <c r="P27" s="192"/>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4" t="s">
        <v>5</v>
      </c>
      <c r="B1" s="135"/>
      <c r="C1" s="135"/>
    </row>
    <row r="2" spans="1:3" ht="15.75" x14ac:dyDescent="0.2">
      <c r="A2" s="134" t="s">
        <v>6</v>
      </c>
      <c r="B2" s="135"/>
      <c r="C2" s="135"/>
    </row>
    <row r="3" spans="1:3" ht="15.75" x14ac:dyDescent="0.2">
      <c r="A3" s="134" t="s">
        <v>7</v>
      </c>
      <c r="B3" s="134"/>
      <c r="C3" s="134"/>
    </row>
    <row r="4" spans="1:3" ht="15.75" x14ac:dyDescent="0.2">
      <c r="A4" s="134"/>
      <c r="B4" s="134"/>
      <c r="C4" s="134"/>
    </row>
    <row r="5" spans="1:3" ht="15.75" x14ac:dyDescent="0.2">
      <c r="A5" s="134" t="s">
        <v>28</v>
      </c>
      <c r="B5" s="134"/>
      <c r="C5" s="134"/>
    </row>
    <row r="6" spans="1:3" ht="15.75" x14ac:dyDescent="0.2">
      <c r="A6" s="134" t="s">
        <v>29</v>
      </c>
      <c r="B6" s="134"/>
      <c r="C6" s="134"/>
    </row>
    <row r="7" spans="1:3" ht="15.75" x14ac:dyDescent="0.2">
      <c r="A7" s="134"/>
      <c r="B7" s="134"/>
      <c r="C7" s="134"/>
    </row>
    <row r="8" spans="1:3" ht="15.75" x14ac:dyDescent="0.2">
      <c r="A8" s="136" t="s">
        <v>118</v>
      </c>
      <c r="B8" s="134"/>
      <c r="C8" s="134"/>
    </row>
    <row r="9" spans="1:3" ht="15.75" x14ac:dyDescent="0.2">
      <c r="A9" s="136" t="s">
        <v>119</v>
      </c>
      <c r="B9" s="134"/>
      <c r="C9" s="134"/>
    </row>
    <row r="10" spans="1:3" ht="15.75" x14ac:dyDescent="0.2">
      <c r="A10" s="134"/>
      <c r="B10" s="134"/>
      <c r="C10" s="134"/>
    </row>
    <row r="11" spans="1:3" ht="15.75" x14ac:dyDescent="0.2">
      <c r="A11" s="126" t="s">
        <v>105</v>
      </c>
      <c r="B11" s="126" t="s">
        <v>106</v>
      </c>
      <c r="C11" s="134">
        <v>2</v>
      </c>
    </row>
    <row r="12" spans="1:3" ht="15.75" x14ac:dyDescent="0.2">
      <c r="A12" s="136" t="s">
        <v>72</v>
      </c>
      <c r="B12" s="136">
        <v>1</v>
      </c>
      <c r="C12" s="134"/>
    </row>
    <row r="13" spans="1:3" ht="15.75" x14ac:dyDescent="0.2">
      <c r="A13" s="136" t="s">
        <v>107</v>
      </c>
      <c r="B13" s="136">
        <v>2</v>
      </c>
      <c r="C13" s="134"/>
    </row>
    <row r="14" spans="1:3" ht="15.75" x14ac:dyDescent="0.2">
      <c r="A14" s="134"/>
      <c r="B14" s="134"/>
      <c r="C14" s="134"/>
    </row>
    <row r="15" spans="1:3" ht="15.75" x14ac:dyDescent="0.2">
      <c r="A15" s="126" t="s">
        <v>108</v>
      </c>
      <c r="B15" s="134"/>
      <c r="C15" s="134"/>
    </row>
    <row r="16" spans="1:3" ht="15.75" x14ac:dyDescent="0.2">
      <c r="A16" s="136">
        <v>21</v>
      </c>
      <c r="B16" s="134"/>
      <c r="C16" s="134"/>
    </row>
    <row r="17" spans="1:3" ht="15.75" x14ac:dyDescent="0.2">
      <c r="A17" s="136">
        <v>9</v>
      </c>
      <c r="B17" s="134"/>
      <c r="C17" s="134"/>
    </row>
    <row r="18" spans="1:3" ht="15.75" x14ac:dyDescent="0.2">
      <c r="A18" s="136">
        <v>0</v>
      </c>
      <c r="B18" s="134"/>
      <c r="C18" s="134"/>
    </row>
    <row r="19" spans="1:3" ht="15.75" x14ac:dyDescent="0.2">
      <c r="A19" s="134"/>
      <c r="B19" s="134"/>
      <c r="C19" s="134"/>
    </row>
    <row r="20" spans="1:3" ht="15.75" x14ac:dyDescent="0.2">
      <c r="A20" s="126" t="s">
        <v>109</v>
      </c>
      <c r="B20" s="137" t="s">
        <v>106</v>
      </c>
      <c r="C20" s="137" t="e">
        <v>#N/A</v>
      </c>
    </row>
    <row r="21" spans="1:3" ht="15.75" x14ac:dyDescent="0.2">
      <c r="A21" s="126"/>
      <c r="B21" s="137"/>
      <c r="C21" s="137"/>
    </row>
    <row r="22" spans="1:3" ht="15.75" x14ac:dyDescent="0.2">
      <c r="A22" s="136" t="s">
        <v>228</v>
      </c>
      <c r="B22" s="135">
        <v>1</v>
      </c>
      <c r="C22" s="135"/>
    </row>
    <row r="23" spans="1:3" ht="15.75" x14ac:dyDescent="0.2">
      <c r="A23" s="136" t="s">
        <v>227</v>
      </c>
      <c r="B23" s="135">
        <v>2</v>
      </c>
      <c r="C23" s="135"/>
    </row>
    <row r="24" spans="1:3" ht="15.75" x14ac:dyDescent="0.2">
      <c r="A24" s="134"/>
      <c r="B24" s="134"/>
      <c r="C24" s="134"/>
    </row>
    <row r="25" spans="1:3" ht="15.75" x14ac:dyDescent="0.2">
      <c r="A25" s="134"/>
      <c r="B25" s="134"/>
      <c r="C25" s="134"/>
    </row>
    <row r="26" spans="1:3" ht="48" thickBot="1" x14ac:dyDescent="0.25">
      <c r="A26" s="138" t="s">
        <v>125</v>
      </c>
      <c r="B26" s="134"/>
      <c r="C26" s="134"/>
    </row>
    <row r="27" spans="1:3" ht="174" thickBot="1" x14ac:dyDescent="0.25">
      <c r="A27" s="138" t="s">
        <v>126</v>
      </c>
      <c r="B27" s="134"/>
      <c r="C27" s="134"/>
    </row>
    <row r="28" spans="1:3" ht="48" thickBot="1" x14ac:dyDescent="0.25">
      <c r="A28" s="138" t="s">
        <v>127</v>
      </c>
      <c r="B28" s="134"/>
      <c r="C28" s="134"/>
    </row>
    <row r="29" spans="1:3" ht="15.75" x14ac:dyDescent="0.2">
      <c r="A29" s="134"/>
      <c r="B29" s="134"/>
      <c r="C29" s="134"/>
    </row>
    <row r="30" spans="1:3" ht="15.75" x14ac:dyDescent="0.2">
      <c r="A30" s="134" t="s">
        <v>218</v>
      </c>
      <c r="B30" s="134"/>
      <c r="C30" s="134"/>
    </row>
    <row r="31" spans="1:3" ht="15.75" x14ac:dyDescent="0.2">
      <c r="A31" s="134" t="s">
        <v>219</v>
      </c>
      <c r="B31" s="134"/>
      <c r="C31" s="134"/>
    </row>
    <row r="32" spans="1:3" ht="47.25" x14ac:dyDescent="0.2">
      <c r="A32" s="139" t="s">
        <v>224</v>
      </c>
      <c r="B32" s="134"/>
      <c r="C32" s="134"/>
    </row>
    <row r="33" spans="1:3" ht="157.5" x14ac:dyDescent="0.2">
      <c r="A33" s="139" t="s">
        <v>379</v>
      </c>
      <c r="B33" s="134"/>
      <c r="C33" s="134"/>
    </row>
    <row r="34" spans="1:3" ht="15.75" x14ac:dyDescent="0.2">
      <c r="A34" s="134" t="s">
        <v>220</v>
      </c>
      <c r="B34" s="134"/>
      <c r="C34" s="134"/>
    </row>
    <row r="35" spans="1:3" ht="15.75" x14ac:dyDescent="0.2">
      <c r="A35" s="134" t="s">
        <v>221</v>
      </c>
      <c r="B35" s="134"/>
      <c r="C35" s="134"/>
    </row>
    <row r="36" spans="1:3" ht="15.75" x14ac:dyDescent="0.2">
      <c r="A36" s="140"/>
      <c r="B36" s="134"/>
      <c r="C36" s="134"/>
    </row>
    <row r="37" spans="1:3" ht="15.75" x14ac:dyDescent="0.2">
      <c r="A37" s="134" t="s">
        <v>466</v>
      </c>
      <c r="B37" s="134"/>
      <c r="C37" s="134"/>
    </row>
    <row r="38" spans="1:3" ht="15.75" x14ac:dyDescent="0.2">
      <c r="A38" s="136" t="s">
        <v>467</v>
      </c>
      <c r="B38" s="134"/>
      <c r="C38" s="134"/>
    </row>
    <row r="39" spans="1:3" ht="15.75" x14ac:dyDescent="0.2">
      <c r="A39" s="136" t="s">
        <v>468</v>
      </c>
      <c r="B39" s="134"/>
      <c r="C39" s="134"/>
    </row>
    <row r="40" spans="1:3" ht="15.75" x14ac:dyDescent="0.2">
      <c r="A40" s="134"/>
      <c r="B40" s="134"/>
      <c r="C40" s="134"/>
    </row>
    <row r="41" spans="1:3" ht="15.75" x14ac:dyDescent="0.2">
      <c r="A41" s="134"/>
      <c r="B41" s="134"/>
      <c r="C41" s="134"/>
    </row>
    <row r="42" spans="1:3" ht="15.75" x14ac:dyDescent="0.2">
      <c r="A42" s="134"/>
      <c r="B42" s="134"/>
      <c r="C42" s="134"/>
    </row>
    <row r="43" spans="1:3" ht="15.75" x14ac:dyDescent="0.2">
      <c r="A43" s="134"/>
      <c r="B43" s="134"/>
      <c r="C43" s="134"/>
    </row>
    <row r="44" spans="1:3" ht="15.75" x14ac:dyDescent="0.2">
      <c r="A44" s="134"/>
      <c r="B44" s="134"/>
      <c r="C44" s="134"/>
    </row>
    <row r="45" spans="1:3" ht="15.75" x14ac:dyDescent="0.2">
      <c r="A45" s="134" t="s">
        <v>638</v>
      </c>
      <c r="B45" s="134" t="s">
        <v>5</v>
      </c>
      <c r="C45" s="134"/>
    </row>
    <row r="46" spans="1:3" ht="15.75" x14ac:dyDescent="0.25">
      <c r="A46" s="145" t="s">
        <v>639</v>
      </c>
      <c r="B46" s="134" t="s">
        <v>6</v>
      </c>
      <c r="C46" s="134"/>
    </row>
    <row r="47" spans="1:3" ht="15.75" x14ac:dyDescent="0.2">
      <c r="A47" s="134" t="s">
        <v>640</v>
      </c>
      <c r="B47" s="134" t="s">
        <v>7</v>
      </c>
      <c r="C47" s="134"/>
    </row>
    <row r="48" spans="1:3" ht="15.75" x14ac:dyDescent="0.2">
      <c r="A48" s="134" t="s">
        <v>641</v>
      </c>
      <c r="B48" s="134"/>
      <c r="C48" s="134"/>
    </row>
    <row r="49" spans="1:3" ht="15.75" x14ac:dyDescent="0.2">
      <c r="A49" s="136"/>
      <c r="B49" s="134"/>
      <c r="C49" s="134"/>
    </row>
    <row r="50" spans="1:3" ht="15.75" x14ac:dyDescent="0.2">
      <c r="A50" s="134" t="s">
        <v>587</v>
      </c>
      <c r="B50" s="134"/>
      <c r="C50" s="134"/>
    </row>
    <row r="51" spans="1:3" ht="15.75" x14ac:dyDescent="0.2">
      <c r="A51" s="134" t="s">
        <v>642</v>
      </c>
      <c r="B51" s="134"/>
      <c r="C51" s="134"/>
    </row>
    <row r="52" spans="1:3" ht="15.75" x14ac:dyDescent="0.2">
      <c r="A52" s="134" t="s">
        <v>643</v>
      </c>
      <c r="B52" s="134"/>
      <c r="C52" s="134"/>
    </row>
    <row r="53" spans="1:3" ht="15.75" x14ac:dyDescent="0.2">
      <c r="A53" s="141" t="s">
        <v>644</v>
      </c>
      <c r="B53" s="135"/>
      <c r="C53" s="134"/>
    </row>
    <row r="54" spans="1:3" ht="15.75" x14ac:dyDescent="0.2">
      <c r="A54" s="141" t="s">
        <v>645</v>
      </c>
      <c r="B54" s="134"/>
      <c r="C54" s="134"/>
    </row>
    <row r="55" spans="1:3" ht="15.75" x14ac:dyDescent="0.2">
      <c r="A55" s="141" t="s">
        <v>646</v>
      </c>
      <c r="B55" s="134"/>
      <c r="C55" s="134"/>
    </row>
    <row r="56" spans="1:3" ht="15.75" x14ac:dyDescent="0.2">
      <c r="A56" s="142" t="s">
        <v>647</v>
      </c>
      <c r="B56" s="134"/>
      <c r="C56" s="134"/>
    </row>
    <row r="57" spans="1:3" ht="15.75" x14ac:dyDescent="0.2">
      <c r="A57" s="141" t="s">
        <v>648</v>
      </c>
      <c r="B57" s="134"/>
      <c r="C57" s="134"/>
    </row>
    <row r="58" spans="1:3" ht="15.75" x14ac:dyDescent="0.2">
      <c r="A58" s="140" t="s">
        <v>649</v>
      </c>
      <c r="B58" s="134"/>
      <c r="C58" s="134"/>
    </row>
    <row r="59" spans="1:3" ht="15.75" x14ac:dyDescent="0.2">
      <c r="A59" s="140"/>
      <c r="B59" s="134"/>
      <c r="C59" s="134"/>
    </row>
    <row r="60" spans="1:3" ht="15.75" x14ac:dyDescent="0.2">
      <c r="A60" s="134" t="s">
        <v>650</v>
      </c>
      <c r="B60" s="134"/>
      <c r="C60" s="134"/>
    </row>
    <row r="61" spans="1:3" ht="15.75" x14ac:dyDescent="0.2">
      <c r="A61" s="134" t="s">
        <v>651</v>
      </c>
      <c r="B61" s="134"/>
      <c r="C61" s="134"/>
    </row>
    <row r="62" spans="1:3" ht="15.75" x14ac:dyDescent="0.2">
      <c r="A62" s="134" t="s">
        <v>652</v>
      </c>
      <c r="B62" s="134"/>
      <c r="C62" s="134"/>
    </row>
    <row r="63" spans="1:3" ht="15.75" x14ac:dyDescent="0.2">
      <c r="A63" s="134"/>
      <c r="B63" s="134"/>
      <c r="C63" s="134"/>
    </row>
    <row r="64" spans="1:3" ht="15.75" x14ac:dyDescent="0.2">
      <c r="A64" s="140" t="s">
        <v>653</v>
      </c>
      <c r="B64" s="134"/>
      <c r="C64" s="134"/>
    </row>
    <row r="65" spans="1:3" ht="15.75" x14ac:dyDescent="0.2">
      <c r="A65" s="140"/>
      <c r="B65" s="134"/>
      <c r="C65" s="134"/>
    </row>
    <row r="66" spans="1:3" ht="15.75" x14ac:dyDescent="0.2">
      <c r="A66" s="134" t="s">
        <v>654</v>
      </c>
      <c r="B66" s="134"/>
      <c r="C66" s="134"/>
    </row>
    <row r="67" spans="1:3" ht="15.75" x14ac:dyDescent="0.2">
      <c r="A67" s="134" t="s">
        <v>655</v>
      </c>
      <c r="B67" s="134"/>
      <c r="C67" s="134"/>
    </row>
    <row r="68" spans="1:3" ht="15.75" x14ac:dyDescent="0.2">
      <c r="A68" s="134" t="s">
        <v>656</v>
      </c>
      <c r="B68" s="134"/>
      <c r="C68" s="134"/>
    </row>
    <row r="69" spans="1:3" ht="15.75" x14ac:dyDescent="0.2">
      <c r="A69" s="134" t="s">
        <v>657</v>
      </c>
      <c r="B69" s="134"/>
      <c r="C69" s="134"/>
    </row>
    <row r="70" spans="1:3" ht="15.75" x14ac:dyDescent="0.2">
      <c r="A70" s="134" t="s">
        <v>658</v>
      </c>
      <c r="B70" s="134"/>
      <c r="C70" s="134"/>
    </row>
    <row r="71" spans="1:3" ht="15.75" x14ac:dyDescent="0.2">
      <c r="A71" s="134" t="s">
        <v>659</v>
      </c>
      <c r="B71" s="134"/>
      <c r="C71" s="134"/>
    </row>
    <row r="72" spans="1:3" ht="15.75" x14ac:dyDescent="0.2">
      <c r="A72" s="134" t="s">
        <v>660</v>
      </c>
      <c r="B72" s="134"/>
      <c r="C72" s="134"/>
    </row>
    <row r="73" spans="1:3" ht="15.75" x14ac:dyDescent="0.2">
      <c r="A73" s="134" t="s">
        <v>661</v>
      </c>
      <c r="B73" s="134"/>
      <c r="C73" s="134"/>
    </row>
    <row r="74" spans="1:3" ht="15.75" x14ac:dyDescent="0.2">
      <c r="A74" s="134" t="s">
        <v>662</v>
      </c>
      <c r="B74" s="134"/>
      <c r="C74" s="134"/>
    </row>
    <row r="75" spans="1:3" ht="15.75" x14ac:dyDescent="0.2">
      <c r="A75" s="134" t="s">
        <v>663</v>
      </c>
      <c r="B75" s="134"/>
      <c r="C75" s="134"/>
    </row>
    <row r="76" spans="1:3" ht="15.75" x14ac:dyDescent="0.2">
      <c r="A76" s="134" t="s">
        <v>664</v>
      </c>
      <c r="B76" s="134"/>
      <c r="C76" s="134"/>
    </row>
    <row r="77" spans="1:3" ht="15.75" x14ac:dyDescent="0.2">
      <c r="A77" s="134" t="s">
        <v>665</v>
      </c>
      <c r="B77" s="134"/>
      <c r="C77" s="134"/>
    </row>
    <row r="78" spans="1:3" ht="15.75" x14ac:dyDescent="0.2">
      <c r="A78" s="134" t="s">
        <v>666</v>
      </c>
      <c r="B78" s="134"/>
      <c r="C78" s="134"/>
    </row>
    <row r="79" spans="1:3" ht="15.75" x14ac:dyDescent="0.2">
      <c r="A79" s="134" t="s">
        <v>667</v>
      </c>
      <c r="B79" s="134"/>
      <c r="C79" s="134"/>
    </row>
    <row r="80" spans="1:3" ht="15.75" x14ac:dyDescent="0.2">
      <c r="A80" s="134" t="s">
        <v>668</v>
      </c>
      <c r="B80" s="134"/>
      <c r="C80" s="134"/>
    </row>
    <row r="81" spans="1:3" ht="15.75" x14ac:dyDescent="0.2">
      <c r="A81" s="134" t="s">
        <v>669</v>
      </c>
      <c r="B81" s="134"/>
      <c r="C81" s="134"/>
    </row>
    <row r="82" spans="1:3" ht="15.75" x14ac:dyDescent="0.2">
      <c r="A82" s="134" t="s">
        <v>670</v>
      </c>
      <c r="B82" s="134"/>
      <c r="C82" s="134"/>
    </row>
    <row r="83" spans="1:3" ht="15.75" x14ac:dyDescent="0.2">
      <c r="A83" s="134" t="s">
        <v>671</v>
      </c>
      <c r="B83" s="134"/>
      <c r="C83" s="134"/>
    </row>
    <row r="84" spans="1:3" ht="15.75" x14ac:dyDescent="0.2">
      <c r="A84" s="134"/>
      <c r="B84" s="134"/>
      <c r="C84" s="134"/>
    </row>
    <row r="85" spans="1:3" ht="15.75" x14ac:dyDescent="0.2">
      <c r="A85" s="143" t="s">
        <v>672</v>
      </c>
      <c r="B85" s="134"/>
      <c r="C85" s="134"/>
    </row>
    <row r="86" spans="1:3" ht="15.75" x14ac:dyDescent="0.2">
      <c r="A86" s="144"/>
      <c r="B86" s="134"/>
      <c r="C86" s="134"/>
    </row>
    <row r="87" spans="1:3" ht="15.75" x14ac:dyDescent="0.2">
      <c r="A87" s="144" t="s">
        <v>673</v>
      </c>
      <c r="B87" s="134"/>
      <c r="C87" s="134"/>
    </row>
    <row r="88" spans="1:3" ht="15.75" x14ac:dyDescent="0.2">
      <c r="A88" s="144" t="s">
        <v>674</v>
      </c>
      <c r="B88" s="134"/>
      <c r="C88" s="134"/>
    </row>
    <row r="89" spans="1:3" ht="15.75" x14ac:dyDescent="0.2">
      <c r="A89" s="144" t="s">
        <v>675</v>
      </c>
      <c r="B89" s="134"/>
      <c r="C89" s="134"/>
    </row>
    <row r="90" spans="1:3" ht="15.75" x14ac:dyDescent="0.2">
      <c r="A90" s="144" t="s">
        <v>676</v>
      </c>
      <c r="B90" s="134"/>
      <c r="C90" s="134"/>
    </row>
    <row r="91" spans="1:3" ht="15.75" x14ac:dyDescent="0.2">
      <c r="A91" s="144" t="s">
        <v>677</v>
      </c>
      <c r="B91" s="134"/>
      <c r="C91" s="134"/>
    </row>
    <row r="92" spans="1:3" ht="15.75" x14ac:dyDescent="0.2">
      <c r="A92" s="144" t="s">
        <v>678</v>
      </c>
      <c r="B92" s="134"/>
      <c r="C92" s="134"/>
    </row>
    <row r="93" spans="1:3" ht="15.75" x14ac:dyDescent="0.2">
      <c r="A93" s="144" t="s">
        <v>679</v>
      </c>
      <c r="B93" s="134"/>
      <c r="C93" s="134"/>
    </row>
    <row r="94" spans="1:3" ht="15.75" x14ac:dyDescent="0.2">
      <c r="A94" s="144" t="s">
        <v>680</v>
      </c>
      <c r="B94" s="134"/>
      <c r="C94" s="134"/>
    </row>
    <row r="95" spans="1:3" ht="15.75" x14ac:dyDescent="0.2">
      <c r="A95" s="144" t="s">
        <v>681</v>
      </c>
      <c r="B95" s="134"/>
      <c r="C95" s="134"/>
    </row>
    <row r="96" spans="1:3" ht="15.75" x14ac:dyDescent="0.2">
      <c r="A96" s="144" t="s">
        <v>682</v>
      </c>
      <c r="B96" s="134"/>
      <c r="C96" s="134"/>
    </row>
    <row r="97" spans="1:3" ht="15.75" x14ac:dyDescent="0.2">
      <c r="A97" s="144" t="s">
        <v>683</v>
      </c>
      <c r="B97" s="134"/>
      <c r="C97" s="134"/>
    </row>
    <row r="98" spans="1:3" ht="15.75" x14ac:dyDescent="0.2">
      <c r="A98" s="144" t="s">
        <v>684</v>
      </c>
      <c r="B98" s="134"/>
      <c r="C98" s="134"/>
    </row>
    <row r="99" spans="1:3" ht="15.75" x14ac:dyDescent="0.2">
      <c r="A99" s="134"/>
      <c r="B99" s="134"/>
      <c r="C99" s="134"/>
    </row>
    <row r="100" spans="1:3" ht="15.75" x14ac:dyDescent="0.2">
      <c r="A100" s="140" t="s">
        <v>685</v>
      </c>
      <c r="B100" s="134"/>
      <c r="C100" s="134"/>
    </row>
    <row r="101" spans="1:3" ht="15.75" x14ac:dyDescent="0.2">
      <c r="A101" s="134"/>
      <c r="B101" s="134"/>
      <c r="C101" s="134"/>
    </row>
    <row r="102" spans="1:3" ht="15.75" x14ac:dyDescent="0.2">
      <c r="A102" s="134" t="s">
        <v>686</v>
      </c>
      <c r="B102" s="134"/>
      <c r="C102" s="134"/>
    </row>
    <row r="103" spans="1:3" ht="15.75" x14ac:dyDescent="0.2">
      <c r="A103" s="134" t="s">
        <v>687</v>
      </c>
      <c r="B103" s="134"/>
      <c r="C103" s="134"/>
    </row>
    <row r="104" spans="1:3" ht="15.75" x14ac:dyDescent="0.2">
      <c r="A104" s="134" t="s">
        <v>688</v>
      </c>
      <c r="B104" s="134"/>
      <c r="C104" s="134"/>
    </row>
    <row r="105" spans="1:3" ht="15.75" x14ac:dyDescent="0.2">
      <c r="A105" s="134" t="s">
        <v>689</v>
      </c>
      <c r="B105" s="134"/>
      <c r="C105" s="134"/>
    </row>
    <row r="106" spans="1:3" ht="15.75" x14ac:dyDescent="0.2">
      <c r="A106" s="134" t="s">
        <v>690</v>
      </c>
      <c r="B106" s="134"/>
      <c r="C106" s="134"/>
    </row>
    <row r="107" spans="1:3" ht="15.75" x14ac:dyDescent="0.2">
      <c r="A107" s="134" t="s">
        <v>691</v>
      </c>
      <c r="B107" s="134"/>
      <c r="C107" s="134"/>
    </row>
    <row r="108" spans="1:3" ht="15.75" x14ac:dyDescent="0.2">
      <c r="A108" s="134" t="s">
        <v>692</v>
      </c>
      <c r="B108" s="134"/>
      <c r="C108" s="134"/>
    </row>
    <row r="109" spans="1:3" ht="15.75" x14ac:dyDescent="0.2">
      <c r="A109" s="134"/>
      <c r="B109" s="134"/>
      <c r="C109" s="134"/>
    </row>
    <row r="110" spans="1:3" ht="15.75" x14ac:dyDescent="0.2">
      <c r="A110" s="134" t="s">
        <v>693</v>
      </c>
      <c r="B110" s="134"/>
      <c r="C110" s="134"/>
    </row>
    <row r="111" spans="1:3" ht="15.75" x14ac:dyDescent="0.2">
      <c r="A111" s="134" t="s">
        <v>694</v>
      </c>
      <c r="B111" s="134"/>
      <c r="C111" s="134"/>
    </row>
    <row r="112" spans="1:3" ht="15.75" x14ac:dyDescent="0.2">
      <c r="A112" s="134"/>
      <c r="B112" s="134"/>
      <c r="C112" s="134"/>
    </row>
    <row r="113" spans="1:3" ht="15.75" x14ac:dyDescent="0.2">
      <c r="A113" s="134" t="s">
        <v>695</v>
      </c>
      <c r="B113" s="134"/>
      <c r="C113" s="134"/>
    </row>
    <row r="114" spans="1:3" ht="15.75" x14ac:dyDescent="0.2">
      <c r="A114" s="134" t="s">
        <v>696</v>
      </c>
      <c r="B114" s="134"/>
      <c r="C114" s="134"/>
    </row>
    <row r="115" spans="1:3" ht="15.75" x14ac:dyDescent="0.2">
      <c r="A115" s="134" t="s">
        <v>697</v>
      </c>
      <c r="B115" s="134"/>
      <c r="C115" s="134"/>
    </row>
    <row r="116" spans="1:3" ht="15.75" x14ac:dyDescent="0.2">
      <c r="A116" s="134" t="s">
        <v>698</v>
      </c>
      <c r="B116" s="134"/>
      <c r="C116" s="134"/>
    </row>
    <row r="117" spans="1:3" ht="15.75" x14ac:dyDescent="0.2">
      <c r="A117" s="134" t="s">
        <v>699</v>
      </c>
      <c r="B117" s="134"/>
      <c r="C117" s="134"/>
    </row>
    <row r="118" spans="1:3" ht="15.75" x14ac:dyDescent="0.2">
      <c r="A118" s="134" t="s">
        <v>700</v>
      </c>
      <c r="B118" s="134"/>
      <c r="C118" s="134"/>
    </row>
    <row r="119" spans="1:3" ht="15.75" x14ac:dyDescent="0.2">
      <c r="A119" s="134" t="s">
        <v>701</v>
      </c>
      <c r="B119" s="134"/>
      <c r="C119" s="134"/>
    </row>
    <row r="120" spans="1:3" ht="15.75" x14ac:dyDescent="0.2">
      <c r="A120" s="134" t="s">
        <v>702</v>
      </c>
      <c r="B120" s="134"/>
      <c r="C120" s="134"/>
    </row>
    <row r="121" spans="1:3" ht="15.75" x14ac:dyDescent="0.2">
      <c r="A121" s="134"/>
      <c r="B121" s="134"/>
      <c r="C121" s="134"/>
    </row>
    <row r="122" spans="1:3" ht="15.75" x14ac:dyDescent="0.2">
      <c r="A122" s="134" t="s">
        <v>703</v>
      </c>
      <c r="B122" s="134"/>
      <c r="C122" s="134"/>
    </row>
    <row r="123" spans="1:3" ht="15.75" x14ac:dyDescent="0.2">
      <c r="A123" s="134" t="s">
        <v>704</v>
      </c>
      <c r="B123" s="134"/>
      <c r="C123" s="134"/>
    </row>
    <row r="124" spans="1:3" ht="15.75" x14ac:dyDescent="0.2">
      <c r="A124" s="134" t="s">
        <v>705</v>
      </c>
      <c r="B124" s="134"/>
      <c r="C124" s="134"/>
    </row>
    <row r="125" spans="1:3" ht="15.75" x14ac:dyDescent="0.2">
      <c r="A125" s="134" t="s">
        <v>706</v>
      </c>
      <c r="B125" s="134"/>
      <c r="C125" s="134"/>
    </row>
    <row r="126" spans="1:3" ht="15.75" x14ac:dyDescent="0.2">
      <c r="A126" s="134" t="s">
        <v>707</v>
      </c>
      <c r="B126" s="134"/>
      <c r="C126" s="134"/>
    </row>
    <row r="127" spans="1:3" ht="15.75" x14ac:dyDescent="0.2">
      <c r="A127" s="134" t="s">
        <v>708</v>
      </c>
      <c r="B127" s="134"/>
      <c r="C127" s="134"/>
    </row>
    <row r="128" spans="1:3" ht="15.75" x14ac:dyDescent="0.2">
      <c r="A128" s="134" t="s">
        <v>709</v>
      </c>
      <c r="B128" s="134"/>
      <c r="C128" s="134"/>
    </row>
    <row r="129" spans="1:3" ht="15.75" x14ac:dyDescent="0.2">
      <c r="A129" s="134"/>
      <c r="B129" s="134"/>
      <c r="C129" s="134"/>
    </row>
    <row r="130" spans="1:3" ht="15.75" x14ac:dyDescent="0.2">
      <c r="A130" s="134" t="s">
        <v>710</v>
      </c>
      <c r="B130" s="134"/>
      <c r="C130" s="134"/>
    </row>
    <row r="131" spans="1:3" ht="15.75" x14ac:dyDescent="0.2">
      <c r="A131" s="134" t="s">
        <v>711</v>
      </c>
      <c r="B131" s="134"/>
      <c r="C131" s="134"/>
    </row>
    <row r="132" spans="1:3" ht="15.75" x14ac:dyDescent="0.2">
      <c r="A132" s="134" t="s">
        <v>712</v>
      </c>
      <c r="B132" s="134"/>
      <c r="C132" s="134"/>
    </row>
    <row r="133" spans="1:3" ht="15.75" x14ac:dyDescent="0.2">
      <c r="A133" s="134" t="s">
        <v>713</v>
      </c>
      <c r="B133" s="134"/>
      <c r="C133" s="134"/>
    </row>
    <row r="134" spans="1:3" ht="15.75" x14ac:dyDescent="0.2">
      <c r="A134" s="134" t="s">
        <v>714</v>
      </c>
      <c r="B134" s="134"/>
      <c r="C134" s="134"/>
    </row>
    <row r="135" spans="1:3" ht="15.75" x14ac:dyDescent="0.2">
      <c r="A135" s="134" t="s">
        <v>715</v>
      </c>
      <c r="B135" s="134"/>
      <c r="C135" s="134"/>
    </row>
    <row r="136" spans="1:3" ht="15.75" x14ac:dyDescent="0.2">
      <c r="A136" s="134" t="s">
        <v>716</v>
      </c>
      <c r="B136" s="134"/>
      <c r="C136" s="134"/>
    </row>
    <row r="137" spans="1:3" ht="15.75" x14ac:dyDescent="0.2">
      <c r="A137" s="134" t="s">
        <v>717</v>
      </c>
      <c r="B137" s="134"/>
      <c r="C137" s="134"/>
    </row>
    <row r="138" spans="1:3" ht="15.75" x14ac:dyDescent="0.2">
      <c r="A138" s="134" t="s">
        <v>718</v>
      </c>
      <c r="B138" s="134"/>
      <c r="C138" s="134"/>
    </row>
    <row r="139" spans="1:3" ht="15.75" x14ac:dyDescent="0.2">
      <c r="A139" s="134" t="s">
        <v>718</v>
      </c>
      <c r="B139" s="134"/>
      <c r="C139" s="134"/>
    </row>
    <row r="140" spans="1:3" ht="15.75" x14ac:dyDescent="0.2">
      <c r="A140" s="134" t="s">
        <v>718</v>
      </c>
      <c r="B140" s="134"/>
      <c r="C140" s="134"/>
    </row>
    <row r="141" spans="1:3" ht="15.75" x14ac:dyDescent="0.2">
      <c r="A141" s="134" t="s">
        <v>718</v>
      </c>
      <c r="B141" s="134"/>
      <c r="C141" s="134"/>
    </row>
    <row r="142" spans="1:3" ht="15.75" x14ac:dyDescent="0.2">
      <c r="A142" s="134" t="s">
        <v>718</v>
      </c>
      <c r="B142" s="134"/>
      <c r="C142" s="134"/>
    </row>
    <row r="143" spans="1:3" ht="15.75" x14ac:dyDescent="0.2">
      <c r="A143" s="134"/>
      <c r="B143" s="134"/>
      <c r="C143" s="134"/>
    </row>
    <row r="144" spans="1:3" ht="15.75" x14ac:dyDescent="0.2">
      <c r="A144" s="134" t="s">
        <v>719</v>
      </c>
      <c r="B144" s="134"/>
      <c r="C144" s="134"/>
    </row>
    <row r="145" spans="1:3" ht="15.75" x14ac:dyDescent="0.2">
      <c r="A145" s="134" t="s">
        <v>720</v>
      </c>
      <c r="B145" s="134"/>
      <c r="C145" s="134"/>
    </row>
    <row r="146" spans="1:3" ht="15.75" x14ac:dyDescent="0.2">
      <c r="A146" s="134" t="s">
        <v>721</v>
      </c>
      <c r="B146" s="134"/>
      <c r="C146" s="134"/>
    </row>
    <row r="147" spans="1:3" ht="15.75" x14ac:dyDescent="0.2">
      <c r="A147" s="134" t="s">
        <v>722</v>
      </c>
      <c r="B147" s="134"/>
      <c r="C147" s="134"/>
    </row>
    <row r="148" spans="1:3" ht="15.75" x14ac:dyDescent="0.2">
      <c r="A148" s="134" t="s">
        <v>723</v>
      </c>
      <c r="B148" s="134"/>
      <c r="C148" s="134"/>
    </row>
    <row r="149" spans="1:3" ht="15.75" x14ac:dyDescent="0.2">
      <c r="A149" s="134" t="s">
        <v>724</v>
      </c>
      <c r="B149" s="134"/>
      <c r="C149" s="134"/>
    </row>
    <row r="150" spans="1:3" ht="15.75" x14ac:dyDescent="0.2">
      <c r="A150" s="134" t="s">
        <v>725</v>
      </c>
      <c r="B150" s="134"/>
      <c r="C150" s="134"/>
    </row>
    <row r="151" spans="1:3" ht="15.75" x14ac:dyDescent="0.2">
      <c r="A151" s="134"/>
      <c r="B151" s="134"/>
      <c r="C151" s="134"/>
    </row>
    <row r="152" spans="1:3" ht="15.75" x14ac:dyDescent="0.2">
      <c r="A152" s="134" t="s">
        <v>726</v>
      </c>
      <c r="B152" s="134"/>
      <c r="C152" s="134"/>
    </row>
    <row r="153" spans="1:3" ht="15.75" x14ac:dyDescent="0.2">
      <c r="A153" s="134"/>
      <c r="B153" s="134"/>
      <c r="C153" s="134"/>
    </row>
    <row r="154" spans="1:3" ht="15.75" x14ac:dyDescent="0.2">
      <c r="A154" s="134" t="s">
        <v>727</v>
      </c>
      <c r="B154" s="134"/>
      <c r="C154" s="134"/>
    </row>
    <row r="155" spans="1:3" ht="15.75" x14ac:dyDescent="0.2">
      <c r="A155" s="134" t="s">
        <v>728</v>
      </c>
      <c r="B155" s="134"/>
      <c r="C155" s="134"/>
    </row>
    <row r="156" spans="1:3" ht="15.75" x14ac:dyDescent="0.2">
      <c r="A156" s="134" t="s">
        <v>729</v>
      </c>
      <c r="B156" s="134"/>
      <c r="C156" s="134"/>
    </row>
    <row r="157" spans="1:3" ht="15.75" x14ac:dyDescent="0.2">
      <c r="A157" s="134" t="s">
        <v>730</v>
      </c>
      <c r="B157" s="134"/>
      <c r="C157" s="134"/>
    </row>
    <row r="158" spans="1:3" ht="15.75" x14ac:dyDescent="0.2">
      <c r="A158" s="134" t="s">
        <v>731</v>
      </c>
      <c r="B158" s="134"/>
      <c r="C158" s="134"/>
    </row>
    <row r="159" spans="1:3" ht="15.75" x14ac:dyDescent="0.2">
      <c r="A159" s="134" t="s">
        <v>732</v>
      </c>
      <c r="B159" s="134"/>
      <c r="C159" s="134"/>
    </row>
    <row r="160" spans="1:3" ht="15.75" x14ac:dyDescent="0.2">
      <c r="A160" s="134" t="s">
        <v>733</v>
      </c>
      <c r="B160" s="134"/>
      <c r="C160" s="134"/>
    </row>
    <row r="161" spans="1:3" ht="15.75" x14ac:dyDescent="0.2">
      <c r="A161" s="134" t="s">
        <v>734</v>
      </c>
      <c r="B161" s="134"/>
      <c r="C161" s="134"/>
    </row>
    <row r="162" spans="1:3" ht="15.75" x14ac:dyDescent="0.2">
      <c r="A162" s="134" t="s">
        <v>735</v>
      </c>
      <c r="B162" s="134"/>
      <c r="C162" s="134"/>
    </row>
    <row r="163" spans="1:3" ht="15.75" x14ac:dyDescent="0.2">
      <c r="A163" s="134" t="s">
        <v>736</v>
      </c>
      <c r="B163" s="134"/>
      <c r="C163" s="134"/>
    </row>
    <row r="164" spans="1:3" ht="15.75" x14ac:dyDescent="0.2">
      <c r="A164" s="134" t="s">
        <v>737</v>
      </c>
      <c r="B164" s="134"/>
      <c r="C164" s="134"/>
    </row>
    <row r="165" spans="1:3" ht="15.75" x14ac:dyDescent="0.2">
      <c r="A165" s="134" t="s">
        <v>738</v>
      </c>
      <c r="B165" s="134"/>
      <c r="C165" s="134"/>
    </row>
    <row r="166" spans="1:3" ht="15.75" x14ac:dyDescent="0.2">
      <c r="A166" s="134" t="s">
        <v>739</v>
      </c>
      <c r="B166" s="134"/>
      <c r="C166" s="134"/>
    </row>
    <row r="167" spans="1:3" ht="15.75" x14ac:dyDescent="0.2">
      <c r="A167" s="134" t="s">
        <v>740</v>
      </c>
      <c r="B167" s="134"/>
      <c r="C167" s="134"/>
    </row>
    <row r="168" spans="1:3" ht="15.75" x14ac:dyDescent="0.2">
      <c r="A168" s="134" t="s">
        <v>741</v>
      </c>
      <c r="B168" s="134"/>
      <c r="C168" s="134"/>
    </row>
    <row r="169" spans="1:3" ht="15.75" x14ac:dyDescent="0.2">
      <c r="A169" s="134" t="s">
        <v>742</v>
      </c>
      <c r="B169" s="134"/>
      <c r="C169" s="134"/>
    </row>
    <row r="170" spans="1:3" ht="15.75" x14ac:dyDescent="0.2">
      <c r="A170" s="134"/>
      <c r="B170" s="134"/>
      <c r="C170" s="134"/>
    </row>
    <row r="171" spans="1:3" ht="15.75" x14ac:dyDescent="0.2">
      <c r="A171" s="134" t="s">
        <v>743</v>
      </c>
      <c r="B171" s="134"/>
      <c r="C171" s="134"/>
    </row>
    <row r="172" spans="1:3" ht="15.75" x14ac:dyDescent="0.2">
      <c r="A172" s="134" t="s">
        <v>744</v>
      </c>
      <c r="B172" s="134"/>
      <c r="C172" s="134"/>
    </row>
    <row r="173" spans="1:3" ht="15.75" x14ac:dyDescent="0.2">
      <c r="A173" s="134" t="s">
        <v>745</v>
      </c>
      <c r="B173" s="134"/>
      <c r="C173" s="134"/>
    </row>
    <row r="174" spans="1:3" ht="15.75" x14ac:dyDescent="0.2">
      <c r="A174" s="134" t="s">
        <v>746</v>
      </c>
      <c r="B174" s="134"/>
      <c r="C174" s="134"/>
    </row>
    <row r="175" spans="1:3" ht="15.75" x14ac:dyDescent="0.2">
      <c r="A175" s="134" t="s">
        <v>747</v>
      </c>
      <c r="B175" s="134"/>
      <c r="C175" s="134"/>
    </row>
    <row r="176" spans="1:3" ht="15.75" x14ac:dyDescent="0.2">
      <c r="A176" s="134" t="s">
        <v>748</v>
      </c>
      <c r="B176" s="134"/>
      <c r="C176" s="134"/>
    </row>
    <row r="177" spans="1:3" ht="15.75" x14ac:dyDescent="0.2">
      <c r="A177" s="134" t="s">
        <v>749</v>
      </c>
      <c r="B177" s="134"/>
      <c r="C177" s="134"/>
    </row>
    <row r="178" spans="1:3" ht="15.75" x14ac:dyDescent="0.2">
      <c r="A178" s="134" t="s">
        <v>750</v>
      </c>
      <c r="B178" s="134"/>
      <c r="C178" s="134"/>
    </row>
    <row r="179" spans="1:3" ht="15.75" x14ac:dyDescent="0.2">
      <c r="A179" s="134" t="s">
        <v>751</v>
      </c>
      <c r="B179" s="134"/>
      <c r="C179" s="134"/>
    </row>
    <row r="180" spans="1:3" ht="15.75" x14ac:dyDescent="0.2">
      <c r="A180" s="134" t="s">
        <v>809</v>
      </c>
      <c r="B180" s="134"/>
      <c r="C180" s="134"/>
    </row>
    <row r="181" spans="1:3" ht="409.5" x14ac:dyDescent="0.2">
      <c r="A181" s="185" t="s">
        <v>802</v>
      </c>
      <c r="B181" s="134"/>
      <c r="C181" s="134"/>
    </row>
    <row r="182" spans="1:3" ht="270" x14ac:dyDescent="0.2">
      <c r="A182" s="185" t="s">
        <v>803</v>
      </c>
      <c r="B182" s="134"/>
      <c r="C182" s="134"/>
    </row>
    <row r="183" spans="1:3" ht="236.25" x14ac:dyDescent="0.2">
      <c r="A183" s="185" t="s">
        <v>804</v>
      </c>
      <c r="B183" s="134"/>
      <c r="C183" s="134"/>
    </row>
    <row r="184" spans="1:3" ht="213.75" x14ac:dyDescent="0.2">
      <c r="A184" s="185" t="s">
        <v>805</v>
      </c>
      <c r="B184" s="134"/>
      <c r="C184" s="134"/>
    </row>
    <row r="185" spans="1:3" ht="409.5" x14ac:dyDescent="0.2">
      <c r="A185" s="186" t="s">
        <v>806</v>
      </c>
      <c r="B185" s="134"/>
      <c r="C185" s="134"/>
    </row>
    <row r="186" spans="1:3" ht="135" x14ac:dyDescent="0.2">
      <c r="A186" s="185" t="s">
        <v>807</v>
      </c>
      <c r="B186" s="134"/>
      <c r="C186" s="134"/>
    </row>
    <row r="187" spans="1:3" ht="409.5" x14ac:dyDescent="0.2">
      <c r="A187" s="186" t="s">
        <v>808</v>
      </c>
      <c r="B187" s="134"/>
      <c r="C187" s="134"/>
    </row>
    <row r="188" spans="1:3" ht="409.5" x14ac:dyDescent="0.2">
      <c r="A188" s="185" t="s">
        <v>810</v>
      </c>
      <c r="B188" s="134"/>
      <c r="C188" s="134"/>
    </row>
    <row r="189" spans="1:3" ht="15.75" x14ac:dyDescent="0.2">
      <c r="A189" s="134"/>
      <c r="B189" s="134"/>
      <c r="C189" s="134"/>
    </row>
    <row r="190" spans="1:3" ht="15.75" x14ac:dyDescent="0.2">
      <c r="A190" s="134"/>
      <c r="B190" s="134"/>
      <c r="C190" s="134"/>
    </row>
    <row r="191" spans="1:3" ht="15.75" x14ac:dyDescent="0.2">
      <c r="A191" s="134"/>
      <c r="B191" s="134"/>
      <c r="C191" s="134"/>
    </row>
    <row r="192" spans="1:3" ht="38.25" x14ac:dyDescent="0.2">
      <c r="A192" s="190" t="s">
        <v>847</v>
      </c>
      <c r="B192" s="134"/>
      <c r="C192" s="134"/>
    </row>
    <row r="193" spans="1:3" ht="51" x14ac:dyDescent="0.2">
      <c r="A193" s="191" t="s">
        <v>848</v>
      </c>
      <c r="B193" s="134"/>
      <c r="C193" s="134"/>
    </row>
    <row r="194" spans="1:3" ht="38.25" x14ac:dyDescent="0.2">
      <c r="A194" s="190" t="s">
        <v>849</v>
      </c>
      <c r="B194" s="134"/>
      <c r="C194" s="134"/>
    </row>
    <row r="195" spans="1:3" ht="51" x14ac:dyDescent="0.2">
      <c r="A195" s="191" t="s">
        <v>850</v>
      </c>
      <c r="B195" s="134"/>
      <c r="C195" s="134"/>
    </row>
    <row r="196" spans="1:3" ht="63.75" x14ac:dyDescent="0.2">
      <c r="A196" s="190" t="s">
        <v>851</v>
      </c>
      <c r="B196" s="134"/>
      <c r="C196" s="134"/>
    </row>
    <row r="197" spans="1:3" ht="76.5" x14ac:dyDescent="0.2">
      <c r="A197" s="190" t="s">
        <v>852</v>
      </c>
      <c r="B197" s="134"/>
      <c r="C197" s="134"/>
    </row>
    <row r="198" spans="1:3" ht="38.25" x14ac:dyDescent="0.2">
      <c r="A198" s="190" t="s">
        <v>853</v>
      </c>
      <c r="B198" s="134"/>
      <c r="C198" s="134"/>
    </row>
    <row r="199" spans="1:3" ht="51" x14ac:dyDescent="0.2">
      <c r="A199" s="190" t="s">
        <v>854</v>
      </c>
      <c r="B199" s="134"/>
      <c r="C199" s="134"/>
    </row>
    <row r="200" spans="1:3" ht="38.25" x14ac:dyDescent="0.2">
      <c r="A200" s="191" t="s">
        <v>855</v>
      </c>
      <c r="B200" s="134"/>
      <c r="C200" s="134"/>
    </row>
    <row r="201" spans="1:3" ht="63.75" x14ac:dyDescent="0.2">
      <c r="A201" s="190" t="s">
        <v>856</v>
      </c>
      <c r="B201" s="134"/>
      <c r="C201" s="134"/>
    </row>
    <row r="202" spans="1:3" ht="15.75" x14ac:dyDescent="0.2">
      <c r="A202" s="134"/>
      <c r="B202" s="134"/>
      <c r="C202" s="134"/>
    </row>
    <row r="203" spans="1:3" ht="114.75" x14ac:dyDescent="0.2">
      <c r="A203" s="190" t="s">
        <v>857</v>
      </c>
      <c r="B203" s="134"/>
      <c r="C203" s="134"/>
    </row>
    <row r="204" spans="1:3" ht="76.5" x14ac:dyDescent="0.2">
      <c r="A204" s="190" t="s">
        <v>858</v>
      </c>
      <c r="B204" s="134"/>
      <c r="C204" s="134"/>
    </row>
    <row r="205" spans="1:3" ht="89.25" x14ac:dyDescent="0.2">
      <c r="A205" s="190" t="s">
        <v>859</v>
      </c>
      <c r="B205" s="134"/>
      <c r="C205" s="134"/>
    </row>
    <row r="206" spans="1:3" ht="63.75" x14ac:dyDescent="0.2">
      <c r="A206" s="190" t="s">
        <v>860</v>
      </c>
      <c r="B206" s="134"/>
      <c r="C206" s="134"/>
    </row>
    <row r="207" spans="1:3" ht="51" x14ac:dyDescent="0.2">
      <c r="A207" s="190" t="s">
        <v>861</v>
      </c>
      <c r="B207" s="134"/>
      <c r="C207" s="134"/>
    </row>
    <row r="208" spans="1:3" ht="15.75" x14ac:dyDescent="0.2">
      <c r="A208" s="134"/>
      <c r="B208" s="134"/>
      <c r="C208" s="134"/>
    </row>
    <row r="209" spans="1:3" ht="15.75" x14ac:dyDescent="0.2">
      <c r="A209" s="191" t="s">
        <v>862</v>
      </c>
      <c r="B209" s="134"/>
      <c r="C209" s="134"/>
    </row>
    <row r="210" spans="1:3" ht="25.5" x14ac:dyDescent="0.2">
      <c r="A210" s="190" t="s">
        <v>863</v>
      </c>
      <c r="B210" s="134"/>
      <c r="C210" s="134"/>
    </row>
    <row r="211" spans="1:3" ht="25.5" x14ac:dyDescent="0.2">
      <c r="A211" s="190" t="s">
        <v>864</v>
      </c>
      <c r="B211" s="134"/>
      <c r="C211" s="134"/>
    </row>
    <row r="212" spans="1:3" ht="15.75" x14ac:dyDescent="0.2">
      <c r="A212" s="190" t="s">
        <v>865</v>
      </c>
      <c r="B212" s="134"/>
      <c r="C212" s="134"/>
    </row>
    <row r="213" spans="1:3" ht="15.75" x14ac:dyDescent="0.2">
      <c r="A213" s="134"/>
      <c r="B213" s="134"/>
      <c r="C213" s="134"/>
    </row>
    <row r="214" spans="1:3" ht="63.75" x14ac:dyDescent="0.2">
      <c r="A214" s="190" t="s">
        <v>866</v>
      </c>
      <c r="B214" s="134"/>
      <c r="C214" s="134"/>
    </row>
    <row r="215" spans="1:3" ht="38.25" x14ac:dyDescent="0.2">
      <c r="A215" s="190" t="s">
        <v>867</v>
      </c>
      <c r="B215" s="134"/>
      <c r="C215" s="134"/>
    </row>
    <row r="216" spans="1:3" ht="38.25" x14ac:dyDescent="0.2">
      <c r="A216" s="190" t="s">
        <v>868</v>
      </c>
      <c r="B216" s="134"/>
      <c r="C216" s="134"/>
    </row>
    <row r="217" spans="1:3" ht="63.75" x14ac:dyDescent="0.2">
      <c r="A217" s="190" t="s">
        <v>869</v>
      </c>
      <c r="B217" s="134"/>
      <c r="C217" s="134"/>
    </row>
    <row r="218" spans="1:3" ht="15.75" x14ac:dyDescent="0.2">
      <c r="A218" s="134"/>
      <c r="B218" s="134"/>
      <c r="C218" s="134"/>
    </row>
    <row r="219" spans="1:3" ht="15.75" x14ac:dyDescent="0.2">
      <c r="A219" s="134"/>
      <c r="B219" s="134"/>
      <c r="C219" s="134"/>
    </row>
    <row r="220" spans="1:3" ht="15.75" x14ac:dyDescent="0.2">
      <c r="A220" s="134"/>
      <c r="B220" s="134"/>
      <c r="C220" s="134"/>
    </row>
    <row r="221" spans="1:3" ht="15.75" x14ac:dyDescent="0.2">
      <c r="A221" s="134"/>
      <c r="B221" s="134"/>
      <c r="C221" s="134"/>
    </row>
    <row r="222" spans="1:3" ht="15.75" x14ac:dyDescent="0.2">
      <c r="A222" s="134"/>
      <c r="B222" s="134"/>
      <c r="C222" s="134"/>
    </row>
    <row r="223" spans="1:3" ht="15.75" x14ac:dyDescent="0.2">
      <c r="A223" s="134"/>
      <c r="B223" s="134"/>
      <c r="C223" s="134"/>
    </row>
    <row r="224" spans="1:3" ht="15.75" x14ac:dyDescent="0.2">
      <c r="A224" s="134"/>
      <c r="B224" s="134"/>
      <c r="C224" s="134"/>
    </row>
    <row r="225" spans="1:3" ht="15.75" x14ac:dyDescent="0.2">
      <c r="A225" s="134"/>
      <c r="B225" s="134"/>
      <c r="C225" s="134"/>
    </row>
    <row r="226" spans="1:3" ht="15.75" x14ac:dyDescent="0.2">
      <c r="A226" s="134"/>
      <c r="B226" s="134"/>
      <c r="C226" s="134"/>
    </row>
    <row r="227" spans="1:3" ht="15.75" x14ac:dyDescent="0.2">
      <c r="A227" s="134"/>
      <c r="B227" s="134"/>
      <c r="C227" s="134"/>
    </row>
    <row r="228" spans="1:3" ht="15.75" x14ac:dyDescent="0.2">
      <c r="A228" s="134"/>
      <c r="B228" s="134"/>
      <c r="C228" s="134"/>
    </row>
    <row r="229" spans="1:3" ht="15.75" x14ac:dyDescent="0.2">
      <c r="A229" s="134"/>
      <c r="B229" s="134"/>
      <c r="C229" s="134"/>
    </row>
    <row r="230" spans="1:3" ht="15.75" x14ac:dyDescent="0.2">
      <c r="A230" s="134"/>
      <c r="B230" s="134"/>
      <c r="C230" s="134"/>
    </row>
    <row r="231" spans="1:3" ht="15.75" x14ac:dyDescent="0.2">
      <c r="A231" s="134"/>
      <c r="B231" s="134"/>
      <c r="C231" s="134"/>
    </row>
    <row r="232" spans="1:3" ht="15.75" x14ac:dyDescent="0.2">
      <c r="A232" s="134"/>
      <c r="B232" s="134"/>
      <c r="C232" s="134"/>
    </row>
    <row r="233" spans="1:3" ht="15.75" x14ac:dyDescent="0.2">
      <c r="A233" s="134"/>
      <c r="B233" s="134"/>
      <c r="C233" s="134"/>
    </row>
    <row r="234" spans="1:3" ht="15.75" x14ac:dyDescent="0.2">
      <c r="A234" s="134"/>
      <c r="B234" s="134"/>
      <c r="C234" s="134"/>
    </row>
    <row r="235" spans="1:3" ht="15.75" x14ac:dyDescent="0.2">
      <c r="A235" s="134"/>
      <c r="B235" s="134"/>
      <c r="C235" s="134"/>
    </row>
    <row r="236" spans="1:3" ht="15.75" x14ac:dyDescent="0.2">
      <c r="A236" s="134"/>
      <c r="B236" s="134"/>
      <c r="C236" s="134"/>
    </row>
    <row r="237" spans="1:3" ht="15.75" x14ac:dyDescent="0.2">
      <c r="A237" s="134"/>
      <c r="B237" s="134"/>
      <c r="C237" s="134"/>
    </row>
    <row r="238" spans="1:3" ht="15.75" x14ac:dyDescent="0.2">
      <c r="A238" s="134"/>
      <c r="B238" s="134"/>
      <c r="C238" s="134"/>
    </row>
    <row r="239" spans="1:3" ht="15.75" x14ac:dyDescent="0.2">
      <c r="A239" s="134"/>
      <c r="B239" s="134"/>
      <c r="C239" s="134"/>
    </row>
    <row r="240" spans="1:3" ht="15.75" x14ac:dyDescent="0.2">
      <c r="A240" s="134"/>
      <c r="B240" s="134"/>
      <c r="C240" s="134"/>
    </row>
    <row r="241" spans="1:3" ht="15.75" x14ac:dyDescent="0.2">
      <c r="A241" s="134"/>
      <c r="B241" s="134"/>
      <c r="C241" s="134"/>
    </row>
    <row r="242" spans="1:3" ht="15.75" x14ac:dyDescent="0.2">
      <c r="A242" s="134"/>
      <c r="B242" s="134"/>
      <c r="C242" s="134"/>
    </row>
    <row r="243" spans="1:3" ht="15.75" x14ac:dyDescent="0.2">
      <c r="A243" s="134"/>
      <c r="B243" s="134"/>
      <c r="C243" s="134"/>
    </row>
    <row r="244" spans="1:3" ht="15.75" x14ac:dyDescent="0.2">
      <c r="A244" s="134"/>
      <c r="B244" s="134"/>
      <c r="C244" s="134"/>
    </row>
    <row r="245" spans="1:3" ht="15.75" x14ac:dyDescent="0.2">
      <c r="A245" s="134"/>
      <c r="B245" s="134"/>
      <c r="C245" s="134"/>
    </row>
    <row r="246" spans="1:3" ht="15.75" x14ac:dyDescent="0.2">
      <c r="A246" s="134"/>
      <c r="B246" s="134"/>
      <c r="C246" s="134"/>
    </row>
    <row r="247" spans="1:3" ht="15.75" x14ac:dyDescent="0.2">
      <c r="A247" s="134"/>
      <c r="B247" s="134"/>
      <c r="C247" s="134"/>
    </row>
    <row r="248" spans="1:3" ht="15.75" x14ac:dyDescent="0.2">
      <c r="A248" s="134"/>
      <c r="B248" s="134"/>
      <c r="C248" s="134"/>
    </row>
    <row r="249" spans="1:3" ht="15.75" x14ac:dyDescent="0.2">
      <c r="A249" s="134"/>
      <c r="B249" s="134"/>
      <c r="C249" s="134"/>
    </row>
    <row r="250" spans="1:3" ht="15.75" x14ac:dyDescent="0.2">
      <c r="A250" s="134"/>
      <c r="B250" s="134"/>
      <c r="C250" s="134"/>
    </row>
    <row r="251" spans="1:3" ht="15.75" x14ac:dyDescent="0.2">
      <c r="A251" s="134"/>
      <c r="B251" s="134"/>
      <c r="C251" s="134"/>
    </row>
    <row r="252" spans="1:3" ht="15.75" x14ac:dyDescent="0.2">
      <c r="A252" s="134"/>
      <c r="B252" s="134"/>
      <c r="C252" s="134"/>
    </row>
    <row r="253" spans="1:3" ht="15.75" x14ac:dyDescent="0.2">
      <c r="A253" s="134"/>
      <c r="B253" s="134"/>
      <c r="C253" s="134"/>
    </row>
    <row r="254" spans="1:3" ht="15.75" x14ac:dyDescent="0.2">
      <c r="A254" s="134"/>
      <c r="B254" s="134"/>
      <c r="C254" s="134"/>
    </row>
    <row r="255" spans="1:3" ht="15.75" x14ac:dyDescent="0.2">
      <c r="A255" s="134"/>
      <c r="B255" s="134"/>
      <c r="C255" s="134"/>
    </row>
    <row r="256" spans="1:3" ht="15.75" x14ac:dyDescent="0.2">
      <c r="A256" s="134"/>
      <c r="B256" s="134"/>
      <c r="C256" s="134"/>
    </row>
    <row r="257" spans="1:3" ht="15.75" x14ac:dyDescent="0.2">
      <c r="A257" s="134"/>
      <c r="B257" s="134"/>
      <c r="C257" s="134"/>
    </row>
    <row r="258" spans="1:3" ht="15.75" x14ac:dyDescent="0.2">
      <c r="A258" s="134"/>
      <c r="B258" s="134"/>
      <c r="C258" s="134"/>
    </row>
    <row r="259" spans="1:3" ht="15.75" x14ac:dyDescent="0.2">
      <c r="A259" s="134"/>
      <c r="B259" s="134"/>
      <c r="C259" s="134"/>
    </row>
    <row r="260" spans="1:3" ht="15.75" x14ac:dyDescent="0.2">
      <c r="A260" s="134"/>
      <c r="B260" s="134"/>
      <c r="C260" s="134"/>
    </row>
    <row r="261" spans="1:3" ht="15.75" x14ac:dyDescent="0.2">
      <c r="A261" s="134"/>
      <c r="B261" s="134"/>
      <c r="C261" s="134"/>
    </row>
    <row r="262" spans="1:3" ht="15.75" x14ac:dyDescent="0.2">
      <c r="A262" s="134"/>
      <c r="B262" s="134"/>
      <c r="C262" s="134"/>
    </row>
    <row r="263" spans="1:3" ht="15.75" x14ac:dyDescent="0.2">
      <c r="A263" s="134"/>
      <c r="B263" s="134"/>
      <c r="C263" s="134"/>
    </row>
    <row r="264" spans="1:3" ht="15.75" x14ac:dyDescent="0.2">
      <c r="A264" s="134"/>
      <c r="B264" s="134"/>
      <c r="C264" s="134"/>
    </row>
    <row r="265" spans="1:3" ht="15.75" x14ac:dyDescent="0.2">
      <c r="A265" s="134"/>
      <c r="B265" s="134"/>
      <c r="C265" s="134"/>
    </row>
    <row r="266" spans="1:3" ht="15.75" x14ac:dyDescent="0.2">
      <c r="A266" s="134"/>
      <c r="B266" s="134"/>
      <c r="C266" s="134"/>
    </row>
    <row r="267" spans="1:3" ht="15.75" x14ac:dyDescent="0.2">
      <c r="A267" s="134"/>
      <c r="B267" s="134"/>
      <c r="C267" s="134"/>
    </row>
    <row r="268" spans="1:3" ht="15.75" x14ac:dyDescent="0.2">
      <c r="A268" s="134"/>
      <c r="B268" s="134"/>
      <c r="C268" s="134"/>
    </row>
    <row r="269" spans="1:3" ht="15.75" x14ac:dyDescent="0.2">
      <c r="A269" s="134"/>
      <c r="B269" s="134"/>
      <c r="C269" s="134"/>
    </row>
    <row r="270" spans="1:3" ht="15.75" x14ac:dyDescent="0.2">
      <c r="A270" s="134"/>
      <c r="B270" s="134"/>
      <c r="C270" s="13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6" customWidth="1"/>
    <col min="2" max="2" width="22.375" style="135" customWidth="1"/>
    <col min="3" max="3" width="28.25" style="135" customWidth="1"/>
    <col min="4" max="4" width="21" style="135" customWidth="1"/>
    <col min="5" max="23" width="8" style="135" customWidth="1"/>
    <col min="24" max="16384" width="12.625" style="135"/>
  </cols>
  <sheetData>
    <row r="1" spans="1:23" ht="15" customHeight="1" x14ac:dyDescent="0.2">
      <c r="A1" s="134" t="s">
        <v>5</v>
      </c>
    </row>
    <row r="2" spans="1:23" ht="15" customHeight="1" x14ac:dyDescent="0.2">
      <c r="A2" s="134" t="s">
        <v>6</v>
      </c>
    </row>
    <row r="3" spans="1:23" ht="13.5" customHeight="1" x14ac:dyDescent="0.2">
      <c r="A3" s="134" t="s">
        <v>7</v>
      </c>
      <c r="B3" s="134"/>
      <c r="C3" s="134"/>
      <c r="D3" s="134"/>
      <c r="E3" s="134"/>
      <c r="F3" s="134"/>
      <c r="G3" s="134"/>
      <c r="H3" s="134"/>
      <c r="I3" s="134"/>
      <c r="J3" s="134"/>
      <c r="K3" s="134"/>
      <c r="L3" s="134"/>
      <c r="M3" s="134"/>
      <c r="N3" s="134"/>
      <c r="O3" s="134"/>
      <c r="P3" s="134"/>
      <c r="Q3" s="134"/>
      <c r="R3" s="134"/>
      <c r="S3" s="134"/>
      <c r="T3" s="134"/>
      <c r="U3" s="134"/>
      <c r="V3" s="134"/>
      <c r="W3" s="134"/>
    </row>
    <row r="4" spans="1:23" ht="13.5" customHeight="1" x14ac:dyDescent="0.2">
      <c r="A4" s="134"/>
      <c r="B4" s="134"/>
      <c r="C4" s="134"/>
      <c r="D4" s="134"/>
      <c r="E4" s="134"/>
      <c r="F4" s="134"/>
      <c r="G4" s="134"/>
      <c r="H4" s="134"/>
      <c r="I4" s="134"/>
      <c r="J4" s="134"/>
      <c r="K4" s="134"/>
      <c r="L4" s="134"/>
      <c r="M4" s="134"/>
      <c r="N4" s="134"/>
      <c r="O4" s="134"/>
      <c r="P4" s="134"/>
      <c r="Q4" s="134"/>
      <c r="R4" s="134"/>
      <c r="S4" s="134"/>
      <c r="T4" s="134"/>
      <c r="U4" s="134"/>
      <c r="V4" s="134"/>
      <c r="W4" s="134"/>
    </row>
    <row r="5" spans="1:23" ht="13.15" customHeight="1" x14ac:dyDescent="0.2">
      <c r="A5" s="134" t="s">
        <v>28</v>
      </c>
      <c r="B5" s="134"/>
      <c r="C5" s="134"/>
      <c r="D5" s="134"/>
      <c r="E5" s="134"/>
      <c r="F5" s="134"/>
      <c r="G5" s="134"/>
      <c r="H5" s="134"/>
      <c r="I5" s="134"/>
      <c r="J5" s="134"/>
      <c r="K5" s="134"/>
      <c r="L5" s="134"/>
      <c r="M5" s="134"/>
      <c r="N5" s="134"/>
      <c r="O5" s="134"/>
      <c r="P5" s="134"/>
      <c r="Q5" s="134"/>
      <c r="R5" s="134"/>
      <c r="S5" s="134"/>
      <c r="T5" s="134"/>
      <c r="U5" s="134"/>
      <c r="V5" s="134"/>
      <c r="W5" s="134"/>
    </row>
    <row r="6" spans="1:23" ht="13.5" customHeight="1" x14ac:dyDescent="0.2">
      <c r="A6" s="134" t="s">
        <v>29</v>
      </c>
      <c r="B6" s="134"/>
      <c r="C6" s="134"/>
      <c r="D6" s="134"/>
      <c r="E6" s="134"/>
      <c r="F6" s="134"/>
      <c r="G6" s="134"/>
      <c r="H6" s="134"/>
      <c r="I6" s="134"/>
      <c r="J6" s="134"/>
      <c r="K6" s="134"/>
      <c r="L6" s="134"/>
      <c r="M6" s="134"/>
      <c r="N6" s="134"/>
      <c r="O6" s="134"/>
      <c r="P6" s="134"/>
      <c r="Q6" s="134"/>
      <c r="R6" s="134"/>
      <c r="S6" s="134"/>
      <c r="T6" s="134"/>
      <c r="U6" s="134"/>
      <c r="V6" s="134"/>
      <c r="W6" s="134"/>
    </row>
    <row r="7" spans="1:23" ht="13.5" customHeight="1" x14ac:dyDescent="0.2">
      <c r="A7" s="134"/>
      <c r="B7" s="134"/>
      <c r="C7" s="134"/>
      <c r="D7" s="134"/>
      <c r="E7" s="134"/>
      <c r="F7" s="134"/>
      <c r="G7" s="134"/>
      <c r="H7" s="134"/>
      <c r="I7" s="134"/>
      <c r="J7" s="134"/>
      <c r="K7" s="134"/>
      <c r="L7" s="134"/>
      <c r="M7" s="134"/>
      <c r="N7" s="134"/>
      <c r="O7" s="134"/>
      <c r="P7" s="134"/>
      <c r="Q7" s="134"/>
      <c r="R7" s="134"/>
      <c r="S7" s="134"/>
      <c r="T7" s="134"/>
      <c r="U7" s="134"/>
      <c r="V7" s="134"/>
      <c r="W7" s="134"/>
    </row>
    <row r="8" spans="1:23" ht="13.5" customHeight="1" x14ac:dyDescent="0.2">
      <c r="A8" s="136" t="s">
        <v>118</v>
      </c>
      <c r="B8" s="134"/>
      <c r="C8" s="134"/>
      <c r="D8" s="134"/>
      <c r="E8" s="134"/>
      <c r="F8" s="134"/>
      <c r="G8" s="134"/>
      <c r="H8" s="134"/>
      <c r="I8" s="134"/>
      <c r="J8" s="134"/>
      <c r="K8" s="134"/>
      <c r="L8" s="134"/>
      <c r="M8" s="134"/>
      <c r="N8" s="134"/>
      <c r="O8" s="134"/>
      <c r="P8" s="134"/>
      <c r="Q8" s="134"/>
      <c r="R8" s="134"/>
      <c r="S8" s="134"/>
      <c r="T8" s="134"/>
      <c r="U8" s="134"/>
      <c r="V8" s="134"/>
      <c r="W8" s="134"/>
    </row>
    <row r="9" spans="1:23" ht="13.5" customHeight="1" x14ac:dyDescent="0.2">
      <c r="A9" s="136" t="s">
        <v>119</v>
      </c>
      <c r="B9" s="134"/>
      <c r="C9" s="134"/>
      <c r="D9" s="134"/>
      <c r="E9" s="134"/>
      <c r="F9" s="134"/>
      <c r="G9" s="134"/>
      <c r="H9" s="134"/>
      <c r="I9" s="134"/>
      <c r="J9" s="134"/>
      <c r="K9" s="134"/>
      <c r="L9" s="134"/>
      <c r="M9" s="134"/>
      <c r="N9" s="134"/>
      <c r="O9" s="134"/>
      <c r="P9" s="134"/>
      <c r="Q9" s="134"/>
      <c r="R9" s="134"/>
      <c r="S9" s="134"/>
      <c r="T9" s="134"/>
      <c r="U9" s="134"/>
      <c r="V9" s="134"/>
      <c r="W9" s="134"/>
    </row>
    <row r="10" spans="1:23" ht="13.5" customHeight="1" x14ac:dyDescent="0.2">
      <c r="A10" s="134"/>
      <c r="B10" s="134"/>
      <c r="C10" s="134"/>
      <c r="D10" s="134"/>
      <c r="E10" s="134"/>
      <c r="F10" s="134"/>
      <c r="G10" s="134"/>
      <c r="H10" s="134"/>
      <c r="I10" s="134"/>
      <c r="J10" s="134"/>
      <c r="K10" s="134"/>
      <c r="L10" s="134"/>
      <c r="M10" s="134"/>
      <c r="N10" s="134"/>
      <c r="O10" s="134"/>
      <c r="P10" s="134"/>
      <c r="Q10" s="134"/>
      <c r="R10" s="134"/>
      <c r="S10" s="134"/>
      <c r="T10" s="134"/>
      <c r="U10" s="134"/>
      <c r="V10" s="134"/>
      <c r="W10" s="134"/>
    </row>
    <row r="11" spans="1:23" ht="13.5" customHeight="1" x14ac:dyDescent="0.2">
      <c r="A11" s="126" t="s">
        <v>105</v>
      </c>
      <c r="B11" s="126" t="s">
        <v>106</v>
      </c>
      <c r="C11" s="134">
        <f>VLOOKUP('6l_FP'!B5,Sąrašai!A12:B13,2,FALSE)</f>
        <v>1</v>
      </c>
      <c r="D11" s="134"/>
      <c r="E11" s="134"/>
      <c r="F11" s="134"/>
      <c r="G11" s="134"/>
      <c r="H11" s="134"/>
      <c r="I11" s="134"/>
      <c r="J11" s="134"/>
      <c r="K11" s="134"/>
      <c r="L11" s="134"/>
      <c r="M11" s="134"/>
      <c r="N11" s="134"/>
      <c r="O11" s="134"/>
      <c r="P11" s="134"/>
      <c r="Q11" s="134"/>
      <c r="R11" s="134"/>
      <c r="S11" s="134"/>
      <c r="T11" s="134"/>
      <c r="U11" s="134"/>
      <c r="V11" s="134"/>
      <c r="W11" s="134"/>
    </row>
    <row r="12" spans="1:23" ht="13.5" customHeight="1" x14ac:dyDescent="0.2">
      <c r="A12" s="136" t="s">
        <v>72</v>
      </c>
      <c r="B12" s="136">
        <v>1</v>
      </c>
      <c r="C12" s="134"/>
      <c r="D12" s="134"/>
      <c r="E12" s="134"/>
      <c r="F12" s="134"/>
      <c r="G12" s="134"/>
      <c r="H12" s="134"/>
      <c r="I12" s="134"/>
      <c r="J12" s="134"/>
      <c r="K12" s="134"/>
      <c r="L12" s="134"/>
      <c r="M12" s="134"/>
      <c r="N12" s="134"/>
      <c r="O12" s="134"/>
      <c r="P12" s="134"/>
      <c r="Q12" s="134"/>
      <c r="R12" s="134"/>
      <c r="S12" s="134"/>
      <c r="T12" s="134"/>
      <c r="U12" s="134"/>
      <c r="V12" s="134"/>
      <c r="W12" s="134"/>
    </row>
    <row r="13" spans="1:23" ht="13.5" customHeight="1" x14ac:dyDescent="0.2">
      <c r="A13" s="136" t="s">
        <v>107</v>
      </c>
      <c r="B13" s="136">
        <v>2</v>
      </c>
      <c r="C13" s="134"/>
      <c r="D13" s="134"/>
      <c r="E13" s="134"/>
      <c r="F13" s="134"/>
      <c r="G13" s="134"/>
      <c r="H13" s="134"/>
      <c r="I13" s="134"/>
      <c r="J13" s="134"/>
      <c r="K13" s="134"/>
      <c r="L13" s="134"/>
      <c r="M13" s="134"/>
      <c r="N13" s="134"/>
      <c r="O13" s="134"/>
      <c r="P13" s="134"/>
      <c r="Q13" s="134"/>
      <c r="R13" s="134"/>
      <c r="S13" s="134"/>
      <c r="T13" s="134"/>
      <c r="U13" s="134"/>
      <c r="V13" s="134"/>
      <c r="W13" s="134"/>
    </row>
    <row r="14" spans="1:23" ht="13.5" customHeight="1" x14ac:dyDescent="0.2">
      <c r="A14" s="134"/>
      <c r="B14" s="134"/>
      <c r="C14" s="134"/>
      <c r="D14" s="134"/>
      <c r="E14" s="134"/>
      <c r="F14" s="134"/>
      <c r="G14" s="134"/>
      <c r="H14" s="134"/>
      <c r="I14" s="134"/>
      <c r="J14" s="134"/>
      <c r="K14" s="134"/>
      <c r="L14" s="134"/>
      <c r="M14" s="134"/>
      <c r="N14" s="134"/>
      <c r="O14" s="134"/>
      <c r="P14" s="134"/>
      <c r="Q14" s="134"/>
      <c r="R14" s="134"/>
      <c r="S14" s="134"/>
      <c r="T14" s="134"/>
      <c r="U14" s="134"/>
      <c r="V14" s="134"/>
      <c r="W14" s="134"/>
    </row>
    <row r="15" spans="1:23" ht="13.5" customHeight="1" x14ac:dyDescent="0.2">
      <c r="A15" s="126" t="s">
        <v>108</v>
      </c>
      <c r="B15" s="134"/>
      <c r="C15" s="134"/>
      <c r="D15" s="134"/>
      <c r="E15" s="134"/>
      <c r="F15" s="134"/>
      <c r="G15" s="134"/>
      <c r="H15" s="134"/>
      <c r="I15" s="134"/>
      <c r="J15" s="134"/>
      <c r="K15" s="134"/>
      <c r="L15" s="134"/>
      <c r="M15" s="134"/>
      <c r="N15" s="134"/>
      <c r="O15" s="134"/>
      <c r="P15" s="134"/>
      <c r="Q15" s="134"/>
      <c r="R15" s="134"/>
      <c r="S15" s="134"/>
      <c r="T15" s="134"/>
      <c r="U15" s="134"/>
      <c r="V15" s="134"/>
      <c r="W15" s="134"/>
    </row>
    <row r="16" spans="1:23" ht="13.5" customHeight="1" x14ac:dyDescent="0.2">
      <c r="B16" s="134"/>
      <c r="C16" s="134"/>
      <c r="D16" s="134"/>
      <c r="E16" s="134"/>
      <c r="F16" s="134"/>
      <c r="G16" s="134"/>
      <c r="H16" s="134"/>
      <c r="I16" s="134"/>
      <c r="J16" s="134"/>
      <c r="K16" s="134"/>
      <c r="L16" s="134"/>
      <c r="M16" s="134"/>
      <c r="N16" s="134"/>
      <c r="O16" s="134"/>
      <c r="P16" s="134"/>
      <c r="Q16" s="134"/>
      <c r="R16" s="134"/>
      <c r="S16" s="134"/>
      <c r="T16" s="134"/>
      <c r="U16" s="134"/>
      <c r="V16" s="134"/>
      <c r="W16" s="134"/>
    </row>
    <row r="17" spans="1:23" ht="13.5" customHeight="1" x14ac:dyDescent="0.2">
      <c r="A17" s="136">
        <v>21</v>
      </c>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3" ht="13.5" customHeight="1" x14ac:dyDescent="0.2">
      <c r="A18" s="136">
        <v>9</v>
      </c>
      <c r="B18" s="134"/>
      <c r="C18" s="134"/>
      <c r="D18" s="134"/>
      <c r="E18" s="134"/>
      <c r="F18" s="134"/>
      <c r="G18" s="134"/>
      <c r="H18" s="134"/>
      <c r="I18" s="134"/>
      <c r="J18" s="134"/>
      <c r="K18" s="134"/>
      <c r="L18" s="134"/>
      <c r="M18" s="134"/>
      <c r="N18" s="134"/>
      <c r="O18" s="134"/>
      <c r="P18" s="134"/>
      <c r="Q18" s="134"/>
      <c r="R18" s="134"/>
      <c r="S18" s="134"/>
      <c r="T18" s="134"/>
      <c r="U18" s="134"/>
      <c r="V18" s="134"/>
      <c r="W18" s="134"/>
    </row>
    <row r="19" spans="1:23" ht="13.5" customHeight="1" x14ac:dyDescent="0.2">
      <c r="A19" s="136">
        <v>5</v>
      </c>
      <c r="B19" s="134"/>
      <c r="C19" s="134"/>
      <c r="D19" s="134"/>
      <c r="E19" s="134"/>
      <c r="F19" s="134"/>
      <c r="G19" s="134"/>
      <c r="H19" s="134"/>
      <c r="I19" s="134"/>
      <c r="J19" s="134"/>
      <c r="K19" s="134"/>
      <c r="L19" s="134"/>
      <c r="M19" s="134"/>
      <c r="N19" s="134"/>
      <c r="O19" s="134"/>
      <c r="P19" s="134"/>
      <c r="Q19" s="134"/>
      <c r="R19" s="134"/>
      <c r="S19" s="134"/>
      <c r="T19" s="134"/>
      <c r="U19" s="134"/>
      <c r="V19" s="134"/>
      <c r="W19" s="134"/>
    </row>
    <row r="20" spans="1:23" ht="13.5" customHeight="1" x14ac:dyDescent="0.2">
      <c r="A20" s="136">
        <v>0</v>
      </c>
      <c r="B20" s="134"/>
      <c r="C20" s="134"/>
      <c r="D20" s="134"/>
      <c r="E20" s="134"/>
      <c r="F20" s="134"/>
      <c r="G20" s="134"/>
      <c r="H20" s="134"/>
      <c r="I20" s="134"/>
      <c r="J20" s="134"/>
      <c r="K20" s="134"/>
      <c r="L20" s="134"/>
      <c r="M20" s="134"/>
      <c r="N20" s="134"/>
      <c r="O20" s="134"/>
      <c r="P20" s="134"/>
      <c r="Q20" s="134"/>
      <c r="R20" s="134"/>
      <c r="S20" s="134"/>
      <c r="T20" s="134"/>
      <c r="U20" s="134"/>
      <c r="V20" s="134"/>
      <c r="W20" s="134"/>
    </row>
    <row r="21" spans="1:23" ht="13.5" customHeight="1" x14ac:dyDescent="0.2">
      <c r="A21" s="134"/>
      <c r="B21" s="134"/>
      <c r="C21" s="134"/>
      <c r="D21" s="134"/>
      <c r="E21" s="134"/>
      <c r="F21" s="134"/>
      <c r="G21" s="134"/>
      <c r="H21" s="134"/>
      <c r="I21" s="134"/>
      <c r="J21" s="134"/>
      <c r="K21" s="134"/>
      <c r="L21" s="134"/>
      <c r="M21" s="134"/>
      <c r="N21" s="134"/>
      <c r="O21" s="134"/>
      <c r="P21" s="134"/>
      <c r="Q21" s="134"/>
      <c r="R21" s="134"/>
      <c r="S21" s="134"/>
      <c r="T21" s="134"/>
      <c r="U21" s="134"/>
      <c r="V21" s="134"/>
      <c r="W21" s="134"/>
    </row>
    <row r="22" spans="1:23" ht="13.5" customHeight="1" x14ac:dyDescent="0.2">
      <c r="A22" s="126" t="s">
        <v>109</v>
      </c>
      <c r="B22" s="137" t="s">
        <v>106</v>
      </c>
      <c r="C22" s="137">
        <f>VLOOKUP('6l_FP'!B7,Sąrašai!A24:B25,2,FALSE)</f>
        <v>1</v>
      </c>
      <c r="D22" s="134"/>
      <c r="E22" s="134"/>
      <c r="F22" s="134"/>
      <c r="G22" s="134"/>
      <c r="H22" s="134"/>
      <c r="I22" s="134"/>
      <c r="J22" s="134"/>
      <c r="K22" s="134"/>
      <c r="L22" s="134"/>
      <c r="M22" s="134"/>
      <c r="N22" s="134"/>
      <c r="O22" s="134"/>
      <c r="P22" s="134"/>
      <c r="Q22" s="134"/>
      <c r="R22" s="134"/>
      <c r="S22" s="134"/>
      <c r="T22" s="134"/>
      <c r="U22" s="134"/>
      <c r="V22" s="134"/>
      <c r="W22" s="134"/>
    </row>
    <row r="23" spans="1:23" ht="13.5" customHeight="1" x14ac:dyDescent="0.2">
      <c r="A23" s="126"/>
      <c r="B23" s="137"/>
      <c r="C23" s="137"/>
      <c r="D23" s="134"/>
      <c r="E23" s="134"/>
      <c r="F23" s="134"/>
      <c r="G23" s="134"/>
      <c r="H23" s="134"/>
      <c r="I23" s="134"/>
      <c r="J23" s="134"/>
      <c r="K23" s="134"/>
      <c r="L23" s="134"/>
      <c r="M23" s="134"/>
      <c r="N23" s="134"/>
      <c r="O23" s="134"/>
      <c r="P23" s="134"/>
      <c r="Q23" s="134"/>
      <c r="R23" s="134"/>
      <c r="S23" s="134"/>
      <c r="T23" s="134"/>
      <c r="U23" s="134"/>
      <c r="V23" s="134"/>
      <c r="W23" s="134"/>
    </row>
    <row r="24" spans="1:23" ht="13.5" customHeight="1" x14ac:dyDescent="0.2">
      <c r="A24" s="136" t="s">
        <v>228</v>
      </c>
      <c r="B24" s="135">
        <v>1</v>
      </c>
      <c r="D24" s="134"/>
      <c r="E24" s="134"/>
      <c r="F24" s="134"/>
      <c r="G24" s="134"/>
      <c r="H24" s="134"/>
      <c r="I24" s="134"/>
      <c r="J24" s="134"/>
      <c r="K24" s="134"/>
      <c r="L24" s="134"/>
      <c r="M24" s="134"/>
      <c r="N24" s="134"/>
      <c r="O24" s="134"/>
      <c r="P24" s="134"/>
      <c r="Q24" s="134"/>
      <c r="R24" s="134"/>
      <c r="S24" s="134"/>
      <c r="T24" s="134"/>
      <c r="U24" s="134"/>
      <c r="V24" s="134"/>
      <c r="W24" s="134"/>
    </row>
    <row r="25" spans="1:23" ht="13.5" customHeight="1" x14ac:dyDescent="0.2">
      <c r="A25" s="136" t="s">
        <v>227</v>
      </c>
      <c r="B25" s="135">
        <v>2</v>
      </c>
      <c r="D25" s="134"/>
      <c r="E25" s="134"/>
      <c r="F25" s="134"/>
      <c r="G25" s="134"/>
      <c r="H25" s="134"/>
      <c r="I25" s="134"/>
      <c r="J25" s="134"/>
      <c r="K25" s="134"/>
      <c r="L25" s="134"/>
      <c r="M25" s="134"/>
      <c r="N25" s="134"/>
      <c r="O25" s="134"/>
      <c r="P25" s="134"/>
      <c r="Q25" s="134"/>
      <c r="R25" s="134"/>
      <c r="S25" s="134"/>
      <c r="T25" s="134"/>
      <c r="U25" s="134"/>
      <c r="V25" s="134"/>
      <c r="W25" s="134"/>
    </row>
    <row r="26" spans="1:23" ht="13.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row>
    <row r="27" spans="1:23" ht="13.5" customHeight="1" x14ac:dyDescent="0.2">
      <c r="A27" s="134"/>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ht="13.5" customHeight="1" thickBot="1" x14ac:dyDescent="0.25">
      <c r="A28" s="138" t="s">
        <v>125</v>
      </c>
      <c r="B28" s="134"/>
      <c r="C28" s="134"/>
      <c r="D28" s="134"/>
      <c r="E28" s="134"/>
      <c r="F28" s="134"/>
      <c r="G28" s="134"/>
      <c r="H28" s="134"/>
      <c r="I28" s="134"/>
      <c r="J28" s="134"/>
      <c r="K28" s="134"/>
      <c r="L28" s="134"/>
      <c r="M28" s="134"/>
      <c r="N28" s="134"/>
      <c r="O28" s="134"/>
      <c r="P28" s="134"/>
      <c r="Q28" s="134"/>
      <c r="R28" s="134"/>
      <c r="S28" s="134"/>
      <c r="T28" s="134"/>
      <c r="U28" s="134"/>
      <c r="V28" s="134"/>
      <c r="W28" s="134"/>
    </row>
    <row r="29" spans="1:23" ht="13.5" customHeight="1" thickBot="1" x14ac:dyDescent="0.25">
      <c r="A29" s="138" t="s">
        <v>126</v>
      </c>
      <c r="B29" s="134"/>
      <c r="C29" s="134"/>
      <c r="D29" s="134"/>
      <c r="E29" s="134"/>
      <c r="F29" s="134"/>
      <c r="G29" s="134"/>
      <c r="H29" s="134"/>
      <c r="I29" s="134"/>
      <c r="J29" s="134"/>
      <c r="K29" s="134"/>
      <c r="L29" s="134"/>
      <c r="M29" s="134"/>
      <c r="N29" s="134"/>
      <c r="O29" s="134"/>
      <c r="P29" s="134"/>
      <c r="Q29" s="134"/>
      <c r="R29" s="134"/>
      <c r="S29" s="134"/>
      <c r="T29" s="134"/>
      <c r="U29" s="134"/>
      <c r="V29" s="134"/>
      <c r="W29" s="134"/>
    </row>
    <row r="30" spans="1:23" ht="13.5" customHeight="1" thickBot="1" x14ac:dyDescent="0.25">
      <c r="A30" s="138" t="s">
        <v>127</v>
      </c>
      <c r="B30" s="134"/>
      <c r="C30" s="134"/>
      <c r="D30" s="134"/>
      <c r="E30" s="134"/>
      <c r="F30" s="134"/>
      <c r="G30" s="134"/>
      <c r="H30" s="134"/>
      <c r="I30" s="134"/>
      <c r="J30" s="134"/>
      <c r="K30" s="134"/>
      <c r="L30" s="134"/>
      <c r="M30" s="134"/>
      <c r="N30" s="134"/>
      <c r="O30" s="134"/>
      <c r="P30" s="134"/>
      <c r="Q30" s="134"/>
      <c r="R30" s="134"/>
      <c r="S30" s="134"/>
      <c r="T30" s="134"/>
      <c r="U30" s="134"/>
      <c r="V30" s="134"/>
      <c r="W30" s="134"/>
    </row>
    <row r="31" spans="1:23" ht="13.5" customHeight="1" x14ac:dyDescent="0.2">
      <c r="A31" s="134"/>
      <c r="B31" s="134"/>
      <c r="C31" s="134"/>
      <c r="D31" s="134"/>
      <c r="E31" s="134"/>
      <c r="F31" s="134"/>
      <c r="G31" s="134"/>
      <c r="H31" s="134"/>
      <c r="I31" s="134"/>
      <c r="J31" s="134"/>
      <c r="K31" s="134"/>
      <c r="L31" s="134"/>
      <c r="M31" s="134"/>
      <c r="N31" s="134"/>
      <c r="O31" s="134"/>
      <c r="P31" s="134"/>
      <c r="Q31" s="134"/>
      <c r="R31" s="134"/>
      <c r="S31" s="134"/>
      <c r="T31" s="134"/>
      <c r="U31" s="134"/>
      <c r="V31" s="134"/>
      <c r="W31" s="134"/>
    </row>
    <row r="32" spans="1:23" ht="13.5" customHeight="1" x14ac:dyDescent="0.2">
      <c r="A32" s="134" t="s">
        <v>218</v>
      </c>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3" ht="13.5" customHeight="1" x14ac:dyDescent="0.2">
      <c r="A33" s="134" t="s">
        <v>219</v>
      </c>
      <c r="B33" s="134"/>
      <c r="C33" s="134"/>
      <c r="D33" s="134"/>
      <c r="E33" s="134"/>
      <c r="F33" s="134"/>
      <c r="G33" s="134"/>
      <c r="H33" s="134"/>
      <c r="I33" s="134"/>
      <c r="J33" s="134"/>
      <c r="K33" s="134"/>
      <c r="L33" s="134"/>
      <c r="M33" s="134"/>
      <c r="N33" s="134"/>
      <c r="O33" s="134"/>
      <c r="P33" s="134"/>
      <c r="Q33" s="134"/>
      <c r="R33" s="134"/>
      <c r="S33" s="134"/>
      <c r="T33" s="134"/>
      <c r="U33" s="134"/>
      <c r="V33" s="134"/>
      <c r="W33" s="134"/>
    </row>
    <row r="34" spans="1:23" ht="15.6" customHeight="1" x14ac:dyDescent="0.2">
      <c r="A34" s="139" t="s">
        <v>224</v>
      </c>
      <c r="B34" s="134"/>
      <c r="C34" s="134"/>
      <c r="D34" s="134"/>
      <c r="E34" s="134"/>
      <c r="F34" s="134"/>
      <c r="G34" s="134"/>
      <c r="H34" s="134"/>
      <c r="I34" s="134"/>
      <c r="J34" s="134"/>
      <c r="K34" s="134"/>
      <c r="L34" s="134"/>
      <c r="M34" s="134"/>
      <c r="N34" s="134"/>
      <c r="O34" s="134"/>
      <c r="P34" s="134"/>
      <c r="Q34" s="134"/>
      <c r="R34" s="134"/>
      <c r="S34" s="134"/>
      <c r="T34" s="134"/>
      <c r="U34" s="134"/>
      <c r="V34" s="134"/>
      <c r="W34" s="134"/>
    </row>
    <row r="35" spans="1:23" ht="30" customHeight="1" x14ac:dyDescent="0.2">
      <c r="A35" s="139" t="s">
        <v>379</v>
      </c>
      <c r="B35" s="134"/>
      <c r="C35" s="134"/>
      <c r="D35" s="134"/>
      <c r="E35" s="134"/>
      <c r="F35" s="134"/>
      <c r="G35" s="134"/>
      <c r="H35" s="134"/>
      <c r="I35" s="134"/>
      <c r="J35" s="134"/>
      <c r="K35" s="134"/>
      <c r="L35" s="134"/>
      <c r="M35" s="134"/>
      <c r="N35" s="134"/>
      <c r="O35" s="134"/>
      <c r="P35" s="134"/>
      <c r="Q35" s="134"/>
      <c r="R35" s="134"/>
      <c r="S35" s="134"/>
      <c r="T35" s="134"/>
      <c r="U35" s="134"/>
      <c r="V35" s="134"/>
      <c r="W35" s="134"/>
    </row>
    <row r="36" spans="1:23" ht="13.5" customHeight="1" x14ac:dyDescent="0.2">
      <c r="A36" s="134" t="s">
        <v>220</v>
      </c>
      <c r="B36" s="134"/>
      <c r="C36" s="134"/>
      <c r="D36" s="134"/>
      <c r="E36" s="134"/>
      <c r="F36" s="134"/>
      <c r="G36" s="134"/>
      <c r="H36" s="134"/>
      <c r="I36" s="134"/>
      <c r="J36" s="134"/>
      <c r="K36" s="134"/>
      <c r="L36" s="134"/>
      <c r="M36" s="134"/>
      <c r="N36" s="134"/>
      <c r="O36" s="134"/>
      <c r="P36" s="134"/>
      <c r="Q36" s="134"/>
      <c r="R36" s="134"/>
      <c r="S36" s="134"/>
      <c r="T36" s="134"/>
      <c r="U36" s="134"/>
      <c r="V36" s="134"/>
      <c r="W36" s="134"/>
    </row>
    <row r="37" spans="1:23" ht="13.5" customHeight="1" x14ac:dyDescent="0.2">
      <c r="A37" s="134" t="s">
        <v>221</v>
      </c>
      <c r="B37" s="134"/>
      <c r="C37" s="134"/>
      <c r="D37" s="134"/>
      <c r="E37" s="134"/>
      <c r="F37" s="134"/>
      <c r="G37" s="134"/>
      <c r="H37" s="134"/>
      <c r="I37" s="134"/>
      <c r="J37" s="134"/>
      <c r="K37" s="134"/>
      <c r="L37" s="134"/>
      <c r="M37" s="134"/>
      <c r="N37" s="134"/>
      <c r="O37" s="134"/>
      <c r="P37" s="134"/>
      <c r="Q37" s="134"/>
      <c r="R37" s="134"/>
      <c r="S37" s="134"/>
      <c r="T37" s="134"/>
      <c r="U37" s="134"/>
      <c r="V37" s="134"/>
      <c r="W37" s="134"/>
    </row>
    <row r="38" spans="1:23" ht="13.5" customHeight="1" x14ac:dyDescent="0.2">
      <c r="A38" s="140"/>
      <c r="B38" s="134"/>
      <c r="C38" s="134"/>
      <c r="D38" s="134"/>
      <c r="E38" s="134"/>
      <c r="F38" s="134"/>
      <c r="G38" s="134"/>
      <c r="H38" s="134"/>
      <c r="I38" s="134"/>
      <c r="J38" s="134"/>
      <c r="K38" s="134"/>
      <c r="L38" s="134"/>
      <c r="M38" s="134"/>
      <c r="N38" s="134"/>
      <c r="O38" s="134"/>
      <c r="P38" s="134"/>
      <c r="Q38" s="134"/>
      <c r="R38" s="134"/>
      <c r="S38" s="134"/>
      <c r="T38" s="134"/>
      <c r="U38" s="134"/>
      <c r="V38" s="134"/>
      <c r="W38" s="134"/>
    </row>
    <row r="39" spans="1:23" ht="13.5" customHeight="1" x14ac:dyDescent="0.2">
      <c r="A39" s="134" t="s">
        <v>466</v>
      </c>
      <c r="B39" s="134"/>
      <c r="C39" s="134"/>
      <c r="D39" s="134"/>
      <c r="E39" s="134"/>
      <c r="F39" s="134"/>
      <c r="G39" s="134"/>
      <c r="H39" s="134"/>
      <c r="I39" s="134"/>
      <c r="J39" s="134"/>
      <c r="K39" s="134"/>
      <c r="L39" s="134"/>
      <c r="M39" s="134"/>
      <c r="N39" s="134"/>
      <c r="O39" s="134"/>
      <c r="P39" s="134"/>
      <c r="Q39" s="134"/>
      <c r="R39" s="134"/>
      <c r="S39" s="134"/>
      <c r="T39" s="134"/>
      <c r="U39" s="134"/>
      <c r="V39" s="134"/>
      <c r="W39" s="134"/>
    </row>
    <row r="40" spans="1:23" ht="13.5" customHeight="1" x14ac:dyDescent="0.2">
      <c r="A40" s="136" t="s">
        <v>467</v>
      </c>
      <c r="B40" s="134"/>
      <c r="C40" s="134"/>
      <c r="D40" s="134"/>
      <c r="E40" s="134"/>
      <c r="F40" s="134"/>
      <c r="G40" s="134"/>
      <c r="H40" s="134"/>
      <c r="I40" s="134"/>
      <c r="J40" s="134"/>
      <c r="K40" s="134"/>
      <c r="L40" s="134"/>
      <c r="M40" s="134"/>
      <c r="N40" s="134"/>
      <c r="O40" s="134"/>
      <c r="P40" s="134"/>
      <c r="Q40" s="134"/>
      <c r="R40" s="134"/>
      <c r="S40" s="134"/>
      <c r="T40" s="134"/>
      <c r="U40" s="134"/>
      <c r="V40" s="134"/>
      <c r="W40" s="134"/>
    </row>
    <row r="41" spans="1:23" ht="13.5" customHeight="1" x14ac:dyDescent="0.2">
      <c r="A41" s="136" t="s">
        <v>468</v>
      </c>
      <c r="B41" s="134"/>
      <c r="C41" s="134"/>
      <c r="D41" s="134"/>
      <c r="E41" s="134"/>
      <c r="F41" s="134"/>
      <c r="G41" s="134"/>
      <c r="H41" s="134"/>
      <c r="I41" s="134"/>
      <c r="J41" s="134"/>
      <c r="K41" s="134"/>
      <c r="L41" s="134"/>
      <c r="M41" s="134"/>
      <c r="N41" s="134"/>
      <c r="O41" s="134"/>
      <c r="P41" s="134"/>
      <c r="Q41" s="134"/>
      <c r="R41" s="134"/>
      <c r="S41" s="134"/>
      <c r="T41" s="134"/>
      <c r="U41" s="134"/>
      <c r="V41" s="134"/>
      <c r="W41" s="134"/>
    </row>
    <row r="42" spans="1:23" ht="13.5" customHeight="1" x14ac:dyDescent="0.2">
      <c r="A42" s="134"/>
      <c r="B42" s="134"/>
      <c r="C42" s="134"/>
      <c r="D42" s="134"/>
      <c r="E42" s="134"/>
      <c r="F42" s="134"/>
      <c r="G42" s="134"/>
      <c r="H42" s="134"/>
      <c r="I42" s="134"/>
      <c r="J42" s="134"/>
      <c r="K42" s="134"/>
      <c r="L42" s="134"/>
      <c r="M42" s="134"/>
      <c r="N42" s="134"/>
      <c r="O42" s="134"/>
      <c r="P42" s="134"/>
      <c r="Q42" s="134"/>
      <c r="R42" s="134"/>
      <c r="S42" s="134"/>
      <c r="T42" s="134"/>
      <c r="U42" s="134"/>
      <c r="V42" s="134"/>
      <c r="W42" s="134"/>
    </row>
    <row r="43" spans="1:23" ht="13.5" customHeight="1" x14ac:dyDescent="0.2">
      <c r="A43" s="134"/>
      <c r="B43" s="134"/>
      <c r="C43" s="134"/>
      <c r="D43" s="134"/>
      <c r="E43" s="134"/>
      <c r="F43" s="134"/>
      <c r="G43" s="134"/>
      <c r="H43" s="134"/>
      <c r="I43" s="134"/>
      <c r="J43" s="134"/>
      <c r="K43" s="134"/>
      <c r="L43" s="134"/>
      <c r="M43" s="134"/>
      <c r="N43" s="134"/>
      <c r="O43" s="134"/>
      <c r="P43" s="134"/>
      <c r="Q43" s="134"/>
      <c r="R43" s="134"/>
      <c r="S43" s="134"/>
      <c r="T43" s="134"/>
      <c r="U43" s="134"/>
      <c r="V43" s="134"/>
      <c r="W43" s="134"/>
    </row>
    <row r="44" spans="1:23" ht="13.5" customHeight="1" x14ac:dyDescent="0.2">
      <c r="A44" s="134"/>
      <c r="B44" s="134"/>
      <c r="C44" s="134"/>
      <c r="D44" s="134"/>
      <c r="E44" s="134"/>
      <c r="F44" s="134"/>
      <c r="G44" s="134"/>
      <c r="H44" s="134"/>
      <c r="I44" s="134"/>
      <c r="J44" s="134"/>
      <c r="K44" s="134"/>
      <c r="L44" s="134"/>
      <c r="M44" s="134"/>
      <c r="N44" s="134"/>
      <c r="O44" s="134"/>
      <c r="P44" s="134"/>
      <c r="Q44" s="134"/>
      <c r="R44" s="134"/>
      <c r="S44" s="134"/>
      <c r="T44" s="134"/>
      <c r="U44" s="134"/>
      <c r="V44" s="134"/>
      <c r="W44" s="134"/>
    </row>
    <row r="45" spans="1:23" ht="13.5" customHeight="1" x14ac:dyDescent="0.2">
      <c r="A45" s="134"/>
      <c r="B45" s="134"/>
      <c r="C45" s="134"/>
      <c r="D45" s="134"/>
      <c r="E45" s="134"/>
      <c r="F45" s="134"/>
      <c r="G45" s="134"/>
      <c r="H45" s="134"/>
      <c r="I45" s="134"/>
      <c r="J45" s="134"/>
      <c r="K45" s="134"/>
      <c r="L45" s="134"/>
      <c r="M45" s="134"/>
      <c r="N45" s="134"/>
      <c r="O45" s="134"/>
      <c r="P45" s="134"/>
      <c r="Q45" s="134"/>
      <c r="R45" s="134"/>
      <c r="S45" s="134"/>
      <c r="T45" s="134"/>
      <c r="U45" s="134"/>
      <c r="V45" s="134"/>
      <c r="W45" s="134"/>
    </row>
    <row r="46" spans="1:23" ht="13.5" customHeight="1" x14ac:dyDescent="0.2">
      <c r="A46" s="134"/>
      <c r="B46" s="134"/>
      <c r="C46" s="134"/>
      <c r="D46" s="134"/>
      <c r="E46" s="134"/>
      <c r="F46" s="134"/>
      <c r="G46" s="134"/>
      <c r="H46" s="134"/>
      <c r="I46" s="134"/>
      <c r="J46" s="134"/>
      <c r="K46" s="134"/>
      <c r="L46" s="134"/>
      <c r="M46" s="134"/>
      <c r="N46" s="134"/>
      <c r="O46" s="134"/>
      <c r="P46" s="134"/>
      <c r="Q46" s="134"/>
      <c r="R46" s="134"/>
      <c r="S46" s="134"/>
      <c r="T46" s="134"/>
      <c r="U46" s="134"/>
      <c r="V46" s="134"/>
      <c r="W46" s="134"/>
    </row>
    <row r="47" spans="1:23" ht="13.5" customHeight="1" x14ac:dyDescent="0.2">
      <c r="A47" s="134" t="s">
        <v>638</v>
      </c>
      <c r="B47" s="134" t="s">
        <v>5</v>
      </c>
      <c r="C47" s="134"/>
      <c r="D47" s="134"/>
      <c r="E47" s="134"/>
      <c r="F47" s="134"/>
      <c r="G47" s="134"/>
      <c r="H47" s="134"/>
      <c r="I47" s="134"/>
      <c r="J47" s="134"/>
      <c r="K47" s="134"/>
      <c r="L47" s="134"/>
      <c r="M47" s="134"/>
      <c r="N47" s="134"/>
      <c r="O47" s="134"/>
      <c r="P47" s="134"/>
      <c r="Q47" s="134"/>
      <c r="R47" s="134"/>
      <c r="S47" s="134"/>
      <c r="T47" s="134"/>
      <c r="U47" s="134"/>
      <c r="V47" s="134"/>
      <c r="W47" s="134"/>
    </row>
    <row r="48" spans="1:23" ht="13.5" customHeight="1" x14ac:dyDescent="0.25">
      <c r="A48" s="145" t="s">
        <v>639</v>
      </c>
      <c r="B48" s="134" t="s">
        <v>6</v>
      </c>
      <c r="C48" s="134"/>
      <c r="D48" s="134"/>
      <c r="E48" s="134"/>
      <c r="F48" s="134"/>
      <c r="G48" s="134"/>
      <c r="H48" s="134"/>
      <c r="I48" s="134"/>
      <c r="J48" s="134"/>
      <c r="K48" s="134"/>
      <c r="L48" s="134"/>
      <c r="M48" s="134"/>
      <c r="N48" s="134"/>
      <c r="O48" s="134"/>
      <c r="P48" s="134"/>
      <c r="Q48" s="134"/>
      <c r="R48" s="134"/>
      <c r="S48" s="134"/>
      <c r="T48" s="134"/>
      <c r="U48" s="134"/>
      <c r="V48" s="134"/>
      <c r="W48" s="134"/>
    </row>
    <row r="49" spans="1:23" ht="13.5" customHeight="1" x14ac:dyDescent="0.2">
      <c r="A49" s="134" t="s">
        <v>640</v>
      </c>
      <c r="B49" s="134" t="s">
        <v>7</v>
      </c>
      <c r="C49" s="134"/>
      <c r="D49" s="134"/>
      <c r="E49" s="134"/>
      <c r="F49" s="134"/>
      <c r="G49" s="134"/>
      <c r="H49" s="134"/>
      <c r="I49" s="134"/>
      <c r="J49" s="134"/>
      <c r="K49" s="134"/>
      <c r="L49" s="134"/>
      <c r="M49" s="134"/>
      <c r="N49" s="134"/>
      <c r="O49" s="134"/>
      <c r="P49" s="134"/>
      <c r="Q49" s="134"/>
      <c r="R49" s="134"/>
      <c r="S49" s="134"/>
      <c r="T49" s="134"/>
      <c r="U49" s="134"/>
      <c r="V49" s="134"/>
      <c r="W49" s="134"/>
    </row>
    <row r="50" spans="1:23" ht="13.5" customHeight="1" x14ac:dyDescent="0.2">
      <c r="A50" s="134" t="s">
        <v>641</v>
      </c>
      <c r="B50" s="134"/>
      <c r="C50" s="134"/>
      <c r="D50" s="134"/>
      <c r="E50" s="134"/>
      <c r="F50" s="134"/>
      <c r="G50" s="134"/>
      <c r="H50" s="134"/>
      <c r="I50" s="134"/>
      <c r="J50" s="134"/>
      <c r="K50" s="134"/>
      <c r="L50" s="134"/>
      <c r="M50" s="134"/>
      <c r="N50" s="134"/>
      <c r="O50" s="134"/>
      <c r="P50" s="134"/>
      <c r="Q50" s="134"/>
      <c r="R50" s="134"/>
      <c r="S50" s="134"/>
      <c r="T50" s="134"/>
      <c r="U50" s="134"/>
      <c r="V50" s="134"/>
      <c r="W50" s="134"/>
    </row>
    <row r="51" spans="1:23" ht="13.5" customHeight="1" x14ac:dyDescent="0.2">
      <c r="B51" s="134"/>
      <c r="C51" s="134"/>
      <c r="D51" s="134"/>
      <c r="E51" s="134"/>
      <c r="F51" s="134"/>
      <c r="G51" s="134"/>
      <c r="H51" s="134"/>
      <c r="I51" s="134"/>
      <c r="J51" s="134"/>
      <c r="K51" s="134"/>
      <c r="L51" s="134"/>
      <c r="M51" s="134"/>
      <c r="N51" s="134"/>
      <c r="O51" s="134"/>
      <c r="P51" s="134"/>
      <c r="Q51" s="134"/>
      <c r="R51" s="134"/>
      <c r="S51" s="134"/>
      <c r="T51" s="134"/>
      <c r="U51" s="134"/>
      <c r="V51" s="134"/>
      <c r="W51" s="134"/>
    </row>
    <row r="52" spans="1:23" ht="13.5" customHeight="1" x14ac:dyDescent="0.2">
      <c r="A52" s="134" t="s">
        <v>587</v>
      </c>
      <c r="B52" s="134"/>
      <c r="C52" s="134"/>
      <c r="D52" s="134"/>
      <c r="E52" s="134"/>
      <c r="F52" s="134"/>
      <c r="G52" s="134"/>
      <c r="H52" s="134"/>
      <c r="I52" s="134"/>
      <c r="J52" s="134"/>
      <c r="K52" s="134"/>
      <c r="L52" s="134"/>
      <c r="M52" s="134"/>
      <c r="N52" s="134"/>
      <c r="O52" s="134"/>
      <c r="P52" s="134"/>
      <c r="Q52" s="134"/>
      <c r="R52" s="134"/>
      <c r="S52" s="134"/>
      <c r="T52" s="134"/>
      <c r="U52" s="134"/>
      <c r="V52" s="134"/>
      <c r="W52" s="134"/>
    </row>
    <row r="53" spans="1:23" ht="13.5" customHeight="1" x14ac:dyDescent="0.2">
      <c r="A53" s="134" t="s">
        <v>642</v>
      </c>
      <c r="B53" s="134"/>
      <c r="C53" s="134"/>
      <c r="D53" s="134"/>
      <c r="E53" s="134"/>
      <c r="F53" s="134"/>
      <c r="G53" s="134"/>
      <c r="H53" s="134"/>
      <c r="I53" s="134"/>
      <c r="J53" s="134"/>
      <c r="K53" s="134"/>
      <c r="L53" s="134"/>
      <c r="M53" s="134"/>
      <c r="N53" s="134"/>
      <c r="O53" s="134"/>
      <c r="P53" s="134"/>
      <c r="Q53" s="134"/>
      <c r="R53" s="134"/>
      <c r="S53" s="134"/>
      <c r="T53" s="134"/>
      <c r="U53" s="134"/>
      <c r="V53" s="134"/>
      <c r="W53" s="134"/>
    </row>
    <row r="54" spans="1:23" ht="13.5" customHeight="1" x14ac:dyDescent="0.2">
      <c r="A54" s="134" t="s">
        <v>643</v>
      </c>
      <c r="B54" s="134"/>
      <c r="C54" s="134"/>
      <c r="D54" s="134"/>
      <c r="E54" s="134"/>
      <c r="F54" s="134"/>
      <c r="G54" s="134"/>
      <c r="H54" s="134"/>
      <c r="I54" s="134"/>
      <c r="J54" s="134"/>
      <c r="K54" s="134"/>
      <c r="L54" s="134"/>
      <c r="M54" s="134"/>
      <c r="N54" s="134"/>
      <c r="O54" s="134"/>
      <c r="P54" s="134"/>
      <c r="Q54" s="134"/>
      <c r="R54" s="134"/>
      <c r="S54" s="134"/>
      <c r="T54" s="134"/>
      <c r="U54" s="134"/>
      <c r="V54" s="134"/>
      <c r="W54" s="134"/>
    </row>
    <row r="55" spans="1:23" ht="13.5" customHeight="1" x14ac:dyDescent="0.2">
      <c r="A55" s="141" t="s">
        <v>644</v>
      </c>
      <c r="C55" s="134"/>
      <c r="D55" s="134"/>
      <c r="E55" s="134"/>
      <c r="F55" s="134"/>
      <c r="G55" s="134"/>
      <c r="H55" s="134"/>
      <c r="I55" s="134"/>
      <c r="J55" s="134"/>
      <c r="K55" s="134"/>
      <c r="L55" s="134"/>
      <c r="M55" s="134"/>
      <c r="N55" s="134"/>
      <c r="O55" s="134"/>
      <c r="P55" s="134"/>
      <c r="Q55" s="134"/>
      <c r="R55" s="134"/>
      <c r="S55" s="134"/>
      <c r="T55" s="134"/>
      <c r="U55" s="134"/>
      <c r="V55" s="134"/>
      <c r="W55" s="134"/>
    </row>
    <row r="56" spans="1:23" ht="13.5" customHeight="1" x14ac:dyDescent="0.2">
      <c r="A56" s="141" t="s">
        <v>645</v>
      </c>
      <c r="B56" s="134"/>
      <c r="C56" s="134"/>
      <c r="D56" s="134"/>
      <c r="E56" s="134"/>
      <c r="F56" s="134"/>
      <c r="G56" s="134"/>
      <c r="H56" s="134"/>
      <c r="I56" s="134"/>
      <c r="J56" s="134"/>
      <c r="K56" s="134"/>
      <c r="L56" s="134"/>
      <c r="M56" s="134"/>
      <c r="N56" s="134"/>
      <c r="O56" s="134"/>
      <c r="P56" s="134"/>
      <c r="Q56" s="134"/>
      <c r="R56" s="134"/>
      <c r="S56" s="134"/>
      <c r="T56" s="134"/>
      <c r="U56" s="134"/>
      <c r="V56" s="134"/>
      <c r="W56" s="134"/>
    </row>
    <row r="57" spans="1:23" ht="13.5" customHeight="1" x14ac:dyDescent="0.2">
      <c r="A57" s="141" t="s">
        <v>646</v>
      </c>
      <c r="B57" s="134"/>
      <c r="C57" s="134"/>
      <c r="D57" s="134"/>
      <c r="E57" s="134"/>
      <c r="F57" s="134"/>
      <c r="G57" s="134"/>
      <c r="H57" s="134"/>
      <c r="I57" s="134"/>
      <c r="J57" s="134"/>
      <c r="K57" s="134"/>
      <c r="L57" s="134"/>
      <c r="M57" s="134"/>
      <c r="N57" s="134"/>
      <c r="O57" s="134"/>
      <c r="P57" s="134"/>
      <c r="Q57" s="134"/>
      <c r="R57" s="134"/>
      <c r="S57" s="134"/>
      <c r="T57" s="134"/>
      <c r="U57" s="134"/>
      <c r="V57" s="134"/>
      <c r="W57" s="134"/>
    </row>
    <row r="58" spans="1:23" ht="13.5" customHeight="1" x14ac:dyDescent="0.2">
      <c r="A58" s="142" t="s">
        <v>647</v>
      </c>
      <c r="B58" s="134"/>
      <c r="C58" s="134"/>
      <c r="D58" s="134"/>
      <c r="E58" s="134"/>
      <c r="F58" s="134"/>
      <c r="G58" s="134"/>
      <c r="H58" s="134"/>
      <c r="I58" s="134"/>
      <c r="J58" s="134"/>
      <c r="K58" s="134"/>
      <c r="L58" s="134"/>
      <c r="M58" s="134"/>
      <c r="N58" s="134"/>
      <c r="O58" s="134"/>
      <c r="P58" s="134"/>
      <c r="Q58" s="134"/>
      <c r="R58" s="134"/>
      <c r="S58" s="134"/>
      <c r="T58" s="134"/>
      <c r="U58" s="134"/>
      <c r="V58" s="134"/>
      <c r="W58" s="134"/>
    </row>
    <row r="59" spans="1:23" ht="13.5" customHeight="1" x14ac:dyDescent="0.2">
      <c r="A59" s="141" t="s">
        <v>648</v>
      </c>
      <c r="B59" s="134"/>
      <c r="C59" s="134"/>
      <c r="D59" s="134"/>
      <c r="E59" s="134"/>
      <c r="F59" s="134"/>
      <c r="G59" s="134"/>
      <c r="H59" s="134"/>
      <c r="I59" s="134"/>
      <c r="J59" s="134"/>
      <c r="K59" s="134"/>
      <c r="L59" s="134"/>
      <c r="M59" s="134"/>
      <c r="N59" s="134"/>
      <c r="O59" s="134"/>
      <c r="P59" s="134"/>
      <c r="Q59" s="134"/>
      <c r="R59" s="134"/>
      <c r="S59" s="134"/>
      <c r="T59" s="134"/>
      <c r="U59" s="134"/>
      <c r="V59" s="134"/>
      <c r="W59" s="134"/>
    </row>
    <row r="60" spans="1:23" ht="13.5" customHeight="1" x14ac:dyDescent="0.2">
      <c r="A60" s="140" t="s">
        <v>649</v>
      </c>
      <c r="B60" s="134"/>
      <c r="C60" s="134"/>
      <c r="D60" s="134"/>
      <c r="E60" s="134"/>
      <c r="F60" s="134"/>
      <c r="G60" s="134"/>
      <c r="H60" s="134"/>
      <c r="I60" s="134"/>
      <c r="J60" s="134"/>
      <c r="K60" s="134"/>
      <c r="L60" s="134"/>
      <c r="M60" s="134"/>
      <c r="N60" s="134"/>
      <c r="O60" s="134"/>
      <c r="P60" s="134"/>
      <c r="Q60" s="134"/>
      <c r="R60" s="134"/>
      <c r="S60" s="134"/>
      <c r="T60" s="134"/>
      <c r="U60" s="134"/>
      <c r="V60" s="134"/>
      <c r="W60" s="134"/>
    </row>
    <row r="61" spans="1:23" ht="13.5" customHeight="1" x14ac:dyDescent="0.2">
      <c r="A61" s="140"/>
      <c r="B61" s="134"/>
      <c r="C61" s="134"/>
      <c r="D61" s="134"/>
      <c r="E61" s="134"/>
      <c r="F61" s="134"/>
      <c r="G61" s="134"/>
      <c r="H61" s="134"/>
      <c r="I61" s="134"/>
      <c r="J61" s="134"/>
      <c r="K61" s="134"/>
      <c r="L61" s="134"/>
      <c r="M61" s="134"/>
      <c r="N61" s="134"/>
      <c r="O61" s="134"/>
      <c r="P61" s="134"/>
      <c r="Q61" s="134"/>
      <c r="R61" s="134"/>
      <c r="S61" s="134"/>
      <c r="T61" s="134"/>
      <c r="U61" s="134"/>
      <c r="V61" s="134"/>
      <c r="W61" s="134"/>
    </row>
    <row r="62" spans="1:23" ht="13.5" customHeight="1" x14ac:dyDescent="0.2">
      <c r="A62" s="134" t="s">
        <v>650</v>
      </c>
      <c r="B62" s="134"/>
      <c r="C62" s="134"/>
      <c r="D62" s="134"/>
      <c r="E62" s="134"/>
      <c r="F62" s="134"/>
      <c r="G62" s="134"/>
      <c r="H62" s="134"/>
      <c r="I62" s="134"/>
      <c r="J62" s="134"/>
      <c r="K62" s="134"/>
      <c r="L62" s="134"/>
      <c r="M62" s="134"/>
      <c r="N62" s="134"/>
      <c r="O62" s="134"/>
      <c r="P62" s="134"/>
      <c r="Q62" s="134"/>
      <c r="R62" s="134"/>
      <c r="S62" s="134"/>
      <c r="T62" s="134"/>
      <c r="U62" s="134"/>
      <c r="V62" s="134"/>
      <c r="W62" s="134"/>
    </row>
    <row r="63" spans="1:23" ht="13.5" customHeight="1" x14ac:dyDescent="0.2">
      <c r="A63" s="134" t="s">
        <v>651</v>
      </c>
      <c r="B63" s="134"/>
      <c r="C63" s="134"/>
      <c r="D63" s="134"/>
      <c r="E63" s="134"/>
      <c r="F63" s="134"/>
      <c r="G63" s="134"/>
      <c r="H63" s="134"/>
      <c r="I63" s="134"/>
      <c r="J63" s="134"/>
      <c r="K63" s="134"/>
      <c r="L63" s="134"/>
      <c r="M63" s="134"/>
      <c r="N63" s="134"/>
      <c r="O63" s="134"/>
      <c r="P63" s="134"/>
      <c r="Q63" s="134"/>
      <c r="R63" s="134"/>
      <c r="S63" s="134"/>
      <c r="T63" s="134"/>
      <c r="U63" s="134"/>
      <c r="V63" s="134"/>
      <c r="W63" s="134"/>
    </row>
    <row r="64" spans="1:23" ht="13.5" customHeight="1" x14ac:dyDescent="0.2">
      <c r="A64" s="134" t="s">
        <v>652</v>
      </c>
      <c r="B64" s="134"/>
      <c r="C64" s="134"/>
      <c r="D64" s="134"/>
      <c r="E64" s="134"/>
      <c r="F64" s="134"/>
      <c r="G64" s="134"/>
      <c r="H64" s="134"/>
      <c r="I64" s="134"/>
      <c r="J64" s="134"/>
      <c r="K64" s="134"/>
      <c r="L64" s="134"/>
      <c r="M64" s="134"/>
      <c r="N64" s="134"/>
      <c r="O64" s="134"/>
      <c r="P64" s="134"/>
      <c r="Q64" s="134"/>
      <c r="R64" s="134"/>
      <c r="S64" s="134"/>
      <c r="T64" s="134"/>
      <c r="U64" s="134"/>
      <c r="V64" s="134"/>
      <c r="W64" s="134"/>
    </row>
    <row r="65" spans="1:23" ht="13.5" customHeight="1" x14ac:dyDescent="0.2">
      <c r="A65" s="134"/>
      <c r="B65" s="134"/>
      <c r="C65" s="134"/>
      <c r="D65" s="134"/>
      <c r="E65" s="134"/>
      <c r="F65" s="134"/>
      <c r="G65" s="134"/>
      <c r="H65" s="134"/>
      <c r="I65" s="134"/>
      <c r="J65" s="134"/>
      <c r="K65" s="134"/>
      <c r="L65" s="134"/>
      <c r="M65" s="134"/>
      <c r="N65" s="134"/>
      <c r="O65" s="134"/>
      <c r="P65" s="134"/>
      <c r="Q65" s="134"/>
      <c r="R65" s="134"/>
      <c r="S65" s="134"/>
      <c r="T65" s="134"/>
      <c r="U65" s="134"/>
      <c r="V65" s="134"/>
      <c r="W65" s="134"/>
    </row>
    <row r="66" spans="1:23" ht="13.5" customHeight="1" x14ac:dyDescent="0.2">
      <c r="A66" s="140" t="s">
        <v>653</v>
      </c>
      <c r="B66" s="134"/>
      <c r="C66" s="134"/>
      <c r="D66" s="134"/>
      <c r="E66" s="134"/>
      <c r="F66" s="134"/>
      <c r="G66" s="134"/>
      <c r="H66" s="134"/>
      <c r="I66" s="134"/>
      <c r="J66" s="134"/>
      <c r="K66" s="134"/>
      <c r="L66" s="134"/>
      <c r="M66" s="134"/>
      <c r="N66" s="134"/>
      <c r="O66" s="134"/>
      <c r="P66" s="134"/>
      <c r="Q66" s="134"/>
      <c r="R66" s="134"/>
      <c r="S66" s="134"/>
      <c r="T66" s="134"/>
      <c r="U66" s="134"/>
      <c r="V66" s="134"/>
      <c r="W66" s="134"/>
    </row>
    <row r="67" spans="1:23" ht="13.5" customHeight="1" x14ac:dyDescent="0.2">
      <c r="A67" s="140"/>
      <c r="B67" s="134"/>
      <c r="C67" s="134"/>
      <c r="D67" s="134"/>
      <c r="E67" s="134"/>
      <c r="F67" s="134"/>
      <c r="G67" s="134"/>
      <c r="H67" s="134"/>
      <c r="I67" s="134"/>
      <c r="J67" s="134"/>
      <c r="K67" s="134"/>
      <c r="L67" s="134"/>
      <c r="M67" s="134"/>
      <c r="N67" s="134"/>
      <c r="O67" s="134"/>
      <c r="P67" s="134"/>
      <c r="Q67" s="134"/>
      <c r="R67" s="134"/>
      <c r="S67" s="134"/>
      <c r="T67" s="134"/>
      <c r="U67" s="134"/>
      <c r="V67" s="134"/>
      <c r="W67" s="134"/>
    </row>
    <row r="68" spans="1:23" ht="13.5" customHeight="1" x14ac:dyDescent="0.2">
      <c r="A68" s="134" t="s">
        <v>654</v>
      </c>
      <c r="B68" s="134"/>
      <c r="C68" s="134"/>
      <c r="D68" s="134"/>
      <c r="E68" s="134"/>
      <c r="F68" s="134"/>
      <c r="G68" s="134"/>
      <c r="H68" s="134"/>
      <c r="I68" s="134"/>
      <c r="J68" s="134"/>
      <c r="K68" s="134"/>
      <c r="L68" s="134"/>
      <c r="M68" s="134"/>
      <c r="N68" s="134"/>
      <c r="O68" s="134"/>
      <c r="P68" s="134"/>
      <c r="Q68" s="134"/>
      <c r="R68" s="134"/>
      <c r="S68" s="134"/>
      <c r="T68" s="134"/>
      <c r="U68" s="134"/>
      <c r="V68" s="134"/>
      <c r="W68" s="134"/>
    </row>
    <row r="69" spans="1:23" ht="13.5" customHeight="1" x14ac:dyDescent="0.2">
      <c r="A69" s="134" t="s">
        <v>655</v>
      </c>
      <c r="B69" s="134"/>
      <c r="C69" s="134"/>
      <c r="D69" s="134"/>
      <c r="E69" s="134"/>
      <c r="F69" s="134"/>
      <c r="G69" s="134"/>
      <c r="H69" s="134"/>
      <c r="I69" s="134"/>
      <c r="J69" s="134"/>
      <c r="K69" s="134"/>
      <c r="L69" s="134"/>
      <c r="M69" s="134"/>
      <c r="N69" s="134"/>
      <c r="O69" s="134"/>
      <c r="P69" s="134"/>
      <c r="Q69" s="134"/>
      <c r="R69" s="134"/>
      <c r="S69" s="134"/>
      <c r="T69" s="134"/>
      <c r="U69" s="134"/>
      <c r="V69" s="134"/>
      <c r="W69" s="134"/>
    </row>
    <row r="70" spans="1:23" ht="13.5" customHeight="1" x14ac:dyDescent="0.2">
      <c r="A70" s="134" t="s">
        <v>656</v>
      </c>
      <c r="B70" s="134"/>
      <c r="C70" s="134"/>
      <c r="D70" s="134"/>
      <c r="E70" s="134"/>
      <c r="F70" s="134"/>
      <c r="G70" s="134"/>
      <c r="H70" s="134"/>
      <c r="I70" s="134"/>
      <c r="J70" s="134"/>
      <c r="K70" s="134"/>
      <c r="L70" s="134"/>
      <c r="M70" s="134"/>
      <c r="N70" s="134"/>
      <c r="O70" s="134"/>
      <c r="P70" s="134"/>
      <c r="Q70" s="134"/>
      <c r="R70" s="134"/>
      <c r="S70" s="134"/>
      <c r="T70" s="134"/>
      <c r="U70" s="134"/>
      <c r="V70" s="134"/>
      <c r="W70" s="134"/>
    </row>
    <row r="71" spans="1:23" ht="13.5" customHeight="1" x14ac:dyDescent="0.2">
      <c r="A71" s="134" t="s">
        <v>657</v>
      </c>
      <c r="B71" s="134"/>
      <c r="C71" s="134"/>
      <c r="D71" s="134"/>
      <c r="E71" s="134"/>
      <c r="F71" s="134"/>
      <c r="G71" s="134"/>
      <c r="H71" s="134"/>
      <c r="I71" s="134"/>
      <c r="J71" s="134"/>
      <c r="K71" s="134"/>
      <c r="L71" s="134"/>
      <c r="M71" s="134"/>
      <c r="N71" s="134"/>
      <c r="O71" s="134"/>
      <c r="P71" s="134"/>
      <c r="Q71" s="134"/>
      <c r="R71" s="134"/>
      <c r="S71" s="134"/>
      <c r="T71" s="134"/>
      <c r="U71" s="134"/>
      <c r="V71" s="134"/>
      <c r="W71" s="134"/>
    </row>
    <row r="72" spans="1:23" ht="13.5" customHeight="1" x14ac:dyDescent="0.2">
      <c r="A72" s="134" t="s">
        <v>658</v>
      </c>
      <c r="B72" s="134"/>
      <c r="C72" s="134"/>
      <c r="D72" s="134"/>
      <c r="E72" s="134"/>
      <c r="F72" s="134"/>
      <c r="G72" s="134"/>
      <c r="H72" s="134"/>
      <c r="I72" s="134"/>
      <c r="J72" s="134"/>
      <c r="K72" s="134"/>
      <c r="L72" s="134"/>
      <c r="M72" s="134"/>
      <c r="N72" s="134"/>
      <c r="O72" s="134"/>
      <c r="P72" s="134"/>
      <c r="Q72" s="134"/>
      <c r="R72" s="134"/>
      <c r="S72" s="134"/>
      <c r="T72" s="134"/>
      <c r="U72" s="134"/>
      <c r="V72" s="134"/>
      <c r="W72" s="134"/>
    </row>
    <row r="73" spans="1:23" ht="13.5" customHeight="1" x14ac:dyDescent="0.2">
      <c r="A73" s="134" t="s">
        <v>659</v>
      </c>
      <c r="B73" s="134"/>
      <c r="C73" s="134"/>
      <c r="D73" s="134"/>
      <c r="E73" s="134"/>
      <c r="F73" s="134"/>
      <c r="G73" s="134"/>
      <c r="H73" s="134"/>
      <c r="I73" s="134"/>
      <c r="J73" s="134"/>
      <c r="K73" s="134"/>
      <c r="L73" s="134"/>
      <c r="M73" s="134"/>
      <c r="N73" s="134"/>
      <c r="O73" s="134"/>
      <c r="P73" s="134"/>
      <c r="Q73" s="134"/>
      <c r="R73" s="134"/>
      <c r="S73" s="134"/>
      <c r="T73" s="134"/>
      <c r="U73" s="134"/>
      <c r="V73" s="134"/>
      <c r="W73" s="134"/>
    </row>
    <row r="74" spans="1:23" ht="13.5" customHeight="1" x14ac:dyDescent="0.2">
      <c r="A74" s="134" t="s">
        <v>660</v>
      </c>
      <c r="B74" s="134"/>
      <c r="C74" s="134"/>
      <c r="D74" s="134"/>
      <c r="E74" s="134"/>
      <c r="F74" s="134"/>
      <c r="G74" s="134"/>
      <c r="H74" s="134"/>
      <c r="I74" s="134"/>
      <c r="J74" s="134"/>
      <c r="K74" s="134"/>
      <c r="L74" s="134"/>
      <c r="M74" s="134"/>
      <c r="N74" s="134"/>
      <c r="O74" s="134"/>
      <c r="P74" s="134"/>
      <c r="Q74" s="134"/>
      <c r="R74" s="134"/>
      <c r="S74" s="134"/>
      <c r="T74" s="134"/>
      <c r="U74" s="134"/>
      <c r="V74" s="134"/>
      <c r="W74" s="134"/>
    </row>
    <row r="75" spans="1:23" ht="13.5" customHeight="1" x14ac:dyDescent="0.2">
      <c r="A75" s="134" t="s">
        <v>661</v>
      </c>
      <c r="B75" s="134"/>
      <c r="C75" s="134"/>
      <c r="D75" s="134"/>
      <c r="E75" s="134"/>
      <c r="F75" s="134"/>
      <c r="G75" s="134"/>
      <c r="H75" s="134"/>
      <c r="I75" s="134"/>
      <c r="J75" s="134"/>
      <c r="K75" s="134"/>
      <c r="L75" s="134"/>
      <c r="M75" s="134"/>
      <c r="N75" s="134"/>
      <c r="O75" s="134"/>
      <c r="P75" s="134"/>
      <c r="Q75" s="134"/>
      <c r="R75" s="134"/>
      <c r="S75" s="134"/>
      <c r="T75" s="134"/>
      <c r="U75" s="134"/>
      <c r="V75" s="134"/>
      <c r="W75" s="134"/>
    </row>
    <row r="76" spans="1:23" ht="13.5" customHeight="1" x14ac:dyDescent="0.2">
      <c r="A76" s="134" t="s">
        <v>662</v>
      </c>
      <c r="B76" s="134"/>
      <c r="C76" s="134"/>
      <c r="D76" s="134"/>
      <c r="E76" s="134"/>
      <c r="F76" s="134"/>
      <c r="G76" s="134"/>
      <c r="H76" s="134"/>
      <c r="I76" s="134"/>
      <c r="J76" s="134"/>
      <c r="K76" s="134"/>
      <c r="L76" s="134"/>
      <c r="M76" s="134"/>
      <c r="N76" s="134"/>
      <c r="O76" s="134"/>
      <c r="P76" s="134"/>
      <c r="Q76" s="134"/>
      <c r="R76" s="134"/>
      <c r="S76" s="134"/>
      <c r="T76" s="134"/>
      <c r="U76" s="134"/>
      <c r="V76" s="134"/>
      <c r="W76" s="134"/>
    </row>
    <row r="77" spans="1:23" ht="13.5" customHeight="1" x14ac:dyDescent="0.2">
      <c r="A77" s="134" t="s">
        <v>663</v>
      </c>
      <c r="B77" s="134"/>
      <c r="C77" s="134"/>
      <c r="D77" s="134"/>
      <c r="E77" s="134"/>
      <c r="F77" s="134"/>
      <c r="G77" s="134"/>
      <c r="H77" s="134"/>
      <c r="I77" s="134"/>
      <c r="J77" s="134"/>
      <c r="K77" s="134"/>
      <c r="L77" s="134"/>
      <c r="M77" s="134"/>
      <c r="N77" s="134"/>
      <c r="O77" s="134"/>
      <c r="P77" s="134"/>
      <c r="Q77" s="134"/>
      <c r="R77" s="134"/>
      <c r="S77" s="134"/>
      <c r="T77" s="134"/>
      <c r="U77" s="134"/>
      <c r="V77" s="134"/>
      <c r="W77" s="134"/>
    </row>
    <row r="78" spans="1:23" ht="13.5" customHeight="1" x14ac:dyDescent="0.2">
      <c r="A78" s="134" t="s">
        <v>664</v>
      </c>
      <c r="B78" s="134"/>
      <c r="C78" s="134"/>
      <c r="D78" s="134"/>
      <c r="E78" s="134"/>
      <c r="F78" s="134"/>
      <c r="G78" s="134"/>
      <c r="H78" s="134"/>
      <c r="I78" s="134"/>
      <c r="J78" s="134"/>
      <c r="K78" s="134"/>
      <c r="L78" s="134"/>
      <c r="M78" s="134"/>
      <c r="N78" s="134"/>
      <c r="O78" s="134"/>
      <c r="P78" s="134"/>
      <c r="Q78" s="134"/>
      <c r="R78" s="134"/>
      <c r="S78" s="134"/>
      <c r="T78" s="134"/>
      <c r="U78" s="134"/>
      <c r="V78" s="134"/>
      <c r="W78" s="134"/>
    </row>
    <row r="79" spans="1:23" ht="13.5" customHeight="1" x14ac:dyDescent="0.2">
      <c r="A79" s="134" t="s">
        <v>665</v>
      </c>
      <c r="B79" s="134"/>
      <c r="C79" s="134"/>
      <c r="D79" s="134"/>
      <c r="E79" s="134"/>
      <c r="F79" s="134"/>
      <c r="G79" s="134"/>
      <c r="H79" s="134"/>
      <c r="I79" s="134"/>
      <c r="J79" s="134"/>
      <c r="K79" s="134"/>
      <c r="L79" s="134"/>
      <c r="M79" s="134"/>
      <c r="N79" s="134"/>
      <c r="O79" s="134"/>
      <c r="P79" s="134"/>
      <c r="Q79" s="134"/>
      <c r="R79" s="134"/>
      <c r="S79" s="134"/>
      <c r="T79" s="134"/>
      <c r="U79" s="134"/>
      <c r="V79" s="134"/>
      <c r="W79" s="134"/>
    </row>
    <row r="80" spans="1:23" ht="13.5" customHeight="1" x14ac:dyDescent="0.2">
      <c r="A80" s="134" t="s">
        <v>666</v>
      </c>
      <c r="B80" s="134"/>
      <c r="C80" s="134"/>
      <c r="D80" s="134"/>
      <c r="E80" s="134"/>
      <c r="F80" s="134"/>
      <c r="G80" s="134"/>
      <c r="H80" s="134"/>
      <c r="I80" s="134"/>
      <c r="J80" s="134"/>
      <c r="K80" s="134"/>
      <c r="L80" s="134"/>
      <c r="M80" s="134"/>
      <c r="N80" s="134"/>
      <c r="O80" s="134"/>
      <c r="P80" s="134"/>
      <c r="Q80" s="134"/>
      <c r="R80" s="134"/>
      <c r="S80" s="134"/>
      <c r="T80" s="134"/>
      <c r="U80" s="134"/>
      <c r="V80" s="134"/>
      <c r="W80" s="134"/>
    </row>
    <row r="81" spans="1:23" ht="13.5" customHeight="1" x14ac:dyDescent="0.2">
      <c r="A81" s="134" t="s">
        <v>667</v>
      </c>
      <c r="B81" s="134"/>
      <c r="C81" s="134"/>
      <c r="D81" s="134"/>
      <c r="E81" s="134"/>
      <c r="F81" s="134"/>
      <c r="G81" s="134"/>
      <c r="H81" s="134"/>
      <c r="I81" s="134"/>
      <c r="J81" s="134"/>
      <c r="K81" s="134"/>
      <c r="L81" s="134"/>
      <c r="M81" s="134"/>
      <c r="N81" s="134"/>
      <c r="O81" s="134"/>
      <c r="P81" s="134"/>
      <c r="Q81" s="134"/>
      <c r="R81" s="134"/>
      <c r="S81" s="134"/>
      <c r="T81" s="134"/>
      <c r="U81" s="134"/>
      <c r="V81" s="134"/>
      <c r="W81" s="134"/>
    </row>
    <row r="82" spans="1:23" ht="13.5" customHeight="1" x14ac:dyDescent="0.2">
      <c r="A82" s="134" t="s">
        <v>668</v>
      </c>
      <c r="B82" s="134"/>
      <c r="C82" s="134"/>
      <c r="D82" s="134"/>
      <c r="E82" s="134"/>
      <c r="F82" s="134"/>
      <c r="G82" s="134"/>
      <c r="H82" s="134"/>
      <c r="I82" s="134"/>
      <c r="J82" s="134"/>
      <c r="K82" s="134"/>
      <c r="L82" s="134"/>
      <c r="M82" s="134"/>
      <c r="N82" s="134"/>
      <c r="O82" s="134"/>
      <c r="P82" s="134"/>
      <c r="Q82" s="134"/>
      <c r="R82" s="134"/>
      <c r="S82" s="134"/>
      <c r="T82" s="134"/>
      <c r="U82" s="134"/>
      <c r="V82" s="134"/>
      <c r="W82" s="134"/>
    </row>
    <row r="83" spans="1:23" ht="13.5" customHeight="1" x14ac:dyDescent="0.2">
      <c r="A83" s="134" t="s">
        <v>669</v>
      </c>
      <c r="B83" s="134"/>
      <c r="C83" s="134"/>
      <c r="D83" s="134"/>
      <c r="E83" s="134"/>
      <c r="F83" s="134"/>
      <c r="G83" s="134"/>
      <c r="H83" s="134"/>
      <c r="I83" s="134"/>
      <c r="J83" s="134"/>
      <c r="K83" s="134"/>
      <c r="L83" s="134"/>
      <c r="M83" s="134"/>
      <c r="N83" s="134"/>
      <c r="O83" s="134"/>
      <c r="P83" s="134"/>
      <c r="Q83" s="134"/>
      <c r="R83" s="134"/>
      <c r="S83" s="134"/>
      <c r="T83" s="134"/>
      <c r="U83" s="134"/>
      <c r="V83" s="134"/>
      <c r="W83" s="134"/>
    </row>
    <row r="84" spans="1:23" ht="13.5" customHeight="1" x14ac:dyDescent="0.2">
      <c r="A84" s="134" t="s">
        <v>670</v>
      </c>
      <c r="B84" s="134"/>
      <c r="C84" s="134"/>
      <c r="D84" s="134"/>
      <c r="E84" s="134"/>
      <c r="F84" s="134"/>
      <c r="G84" s="134"/>
      <c r="H84" s="134"/>
      <c r="I84" s="134"/>
      <c r="J84" s="134"/>
      <c r="K84" s="134"/>
      <c r="L84" s="134"/>
      <c r="M84" s="134"/>
      <c r="N84" s="134"/>
      <c r="O84" s="134"/>
      <c r="P84" s="134"/>
      <c r="Q84" s="134"/>
      <c r="R84" s="134"/>
      <c r="S84" s="134"/>
      <c r="T84" s="134"/>
      <c r="U84" s="134"/>
      <c r="V84" s="134"/>
      <c r="W84" s="134"/>
    </row>
    <row r="85" spans="1:23" ht="13.5" customHeight="1" x14ac:dyDescent="0.2">
      <c r="A85" s="134" t="s">
        <v>671</v>
      </c>
      <c r="B85" s="134"/>
      <c r="C85" s="134"/>
      <c r="D85" s="134"/>
      <c r="E85" s="134"/>
      <c r="F85" s="134"/>
      <c r="G85" s="134"/>
      <c r="H85" s="134"/>
      <c r="I85" s="134"/>
      <c r="J85" s="134"/>
      <c r="K85" s="134"/>
      <c r="L85" s="134"/>
      <c r="M85" s="134"/>
      <c r="N85" s="134"/>
      <c r="O85" s="134"/>
      <c r="P85" s="134"/>
      <c r="Q85" s="134"/>
      <c r="R85" s="134"/>
      <c r="S85" s="134"/>
      <c r="T85" s="134"/>
      <c r="U85" s="134"/>
      <c r="V85" s="134"/>
      <c r="W85" s="134"/>
    </row>
    <row r="86" spans="1:23" ht="13.5" customHeight="1" x14ac:dyDescent="0.2">
      <c r="A86" s="134"/>
      <c r="B86" s="134"/>
      <c r="C86" s="134"/>
      <c r="D86" s="134"/>
      <c r="E86" s="134"/>
      <c r="F86" s="134"/>
      <c r="G86" s="134"/>
      <c r="H86" s="134"/>
      <c r="I86" s="134"/>
      <c r="J86" s="134"/>
      <c r="K86" s="134"/>
      <c r="L86" s="134"/>
      <c r="M86" s="134"/>
      <c r="N86" s="134"/>
      <c r="O86" s="134"/>
      <c r="P86" s="134"/>
      <c r="Q86" s="134"/>
      <c r="R86" s="134"/>
      <c r="S86" s="134"/>
      <c r="T86" s="134"/>
      <c r="U86" s="134"/>
      <c r="V86" s="134"/>
      <c r="W86" s="134"/>
    </row>
    <row r="87" spans="1:23" ht="13.5" customHeight="1" x14ac:dyDescent="0.2">
      <c r="A87" s="143" t="s">
        <v>672</v>
      </c>
      <c r="B87" s="134"/>
      <c r="C87" s="134"/>
      <c r="D87" s="134"/>
      <c r="E87" s="134"/>
      <c r="F87" s="134"/>
      <c r="G87" s="134"/>
      <c r="H87" s="134"/>
      <c r="I87" s="134"/>
      <c r="J87" s="134"/>
      <c r="K87" s="134"/>
      <c r="L87" s="134"/>
      <c r="M87" s="134"/>
      <c r="N87" s="134"/>
      <c r="O87" s="134"/>
      <c r="P87" s="134"/>
      <c r="Q87" s="134"/>
      <c r="R87" s="134"/>
      <c r="S87" s="134"/>
      <c r="T87" s="134"/>
      <c r="U87" s="134"/>
      <c r="V87" s="134"/>
      <c r="W87" s="134"/>
    </row>
    <row r="88" spans="1:23" ht="13.5" customHeight="1" x14ac:dyDescent="0.2">
      <c r="A88" s="144"/>
      <c r="B88" s="134"/>
      <c r="C88" s="134"/>
      <c r="D88" s="134"/>
      <c r="E88" s="134"/>
      <c r="F88" s="134"/>
      <c r="G88" s="134"/>
      <c r="H88" s="134"/>
      <c r="I88" s="134"/>
      <c r="J88" s="134"/>
      <c r="K88" s="134"/>
      <c r="L88" s="134"/>
      <c r="M88" s="134"/>
      <c r="N88" s="134"/>
      <c r="O88" s="134"/>
      <c r="P88" s="134"/>
      <c r="Q88" s="134"/>
      <c r="R88" s="134"/>
      <c r="S88" s="134"/>
      <c r="T88" s="134"/>
      <c r="U88" s="134"/>
      <c r="V88" s="134"/>
      <c r="W88" s="134"/>
    </row>
    <row r="89" spans="1:23" ht="13.5" customHeight="1" x14ac:dyDescent="0.2">
      <c r="A89" s="144" t="s">
        <v>673</v>
      </c>
      <c r="B89" s="134"/>
      <c r="C89" s="134"/>
      <c r="D89" s="134"/>
      <c r="E89" s="134"/>
      <c r="F89" s="134"/>
      <c r="G89" s="134"/>
      <c r="H89" s="134"/>
      <c r="I89" s="134"/>
      <c r="J89" s="134"/>
      <c r="K89" s="134"/>
      <c r="L89" s="134"/>
      <c r="M89" s="134"/>
      <c r="N89" s="134"/>
      <c r="O89" s="134"/>
      <c r="P89" s="134"/>
      <c r="Q89" s="134"/>
      <c r="R89" s="134"/>
      <c r="S89" s="134"/>
      <c r="T89" s="134"/>
      <c r="U89" s="134"/>
      <c r="V89" s="134"/>
      <c r="W89" s="134"/>
    </row>
    <row r="90" spans="1:23" ht="13.5" customHeight="1" x14ac:dyDescent="0.2">
      <c r="A90" s="144" t="s">
        <v>674</v>
      </c>
      <c r="B90" s="134"/>
      <c r="C90" s="134"/>
      <c r="D90" s="134"/>
      <c r="E90" s="134"/>
      <c r="F90" s="134"/>
      <c r="G90" s="134"/>
      <c r="H90" s="134"/>
      <c r="I90" s="134"/>
      <c r="J90" s="134"/>
      <c r="K90" s="134"/>
      <c r="L90" s="134"/>
      <c r="M90" s="134"/>
      <c r="N90" s="134"/>
      <c r="O90" s="134"/>
      <c r="P90" s="134"/>
      <c r="Q90" s="134"/>
      <c r="R90" s="134"/>
      <c r="S90" s="134"/>
      <c r="T90" s="134"/>
      <c r="U90" s="134"/>
      <c r="V90" s="134"/>
      <c r="W90" s="134"/>
    </row>
    <row r="91" spans="1:23" ht="13.5" customHeight="1" x14ac:dyDescent="0.2">
      <c r="A91" s="144" t="s">
        <v>675</v>
      </c>
      <c r="B91" s="134"/>
      <c r="C91" s="134"/>
      <c r="D91" s="134"/>
      <c r="E91" s="134"/>
      <c r="F91" s="134"/>
      <c r="G91" s="134"/>
      <c r="H91" s="134"/>
      <c r="I91" s="134"/>
      <c r="J91" s="134"/>
      <c r="K91" s="134"/>
      <c r="L91" s="134"/>
      <c r="M91" s="134"/>
      <c r="N91" s="134"/>
      <c r="O91" s="134"/>
      <c r="P91" s="134"/>
      <c r="Q91" s="134"/>
      <c r="R91" s="134"/>
      <c r="S91" s="134"/>
      <c r="T91" s="134"/>
      <c r="U91" s="134"/>
      <c r="V91" s="134"/>
      <c r="W91" s="134"/>
    </row>
    <row r="92" spans="1:23" ht="13.5" customHeight="1" x14ac:dyDescent="0.2">
      <c r="A92" s="144" t="s">
        <v>676</v>
      </c>
      <c r="B92" s="134"/>
      <c r="C92" s="134"/>
      <c r="D92" s="134"/>
      <c r="E92" s="134"/>
      <c r="F92" s="134"/>
      <c r="G92" s="134"/>
      <c r="H92" s="134"/>
      <c r="I92" s="134"/>
      <c r="J92" s="134"/>
      <c r="K92" s="134"/>
      <c r="L92" s="134"/>
      <c r="M92" s="134"/>
      <c r="N92" s="134"/>
      <c r="O92" s="134"/>
      <c r="P92" s="134"/>
      <c r="Q92" s="134"/>
      <c r="R92" s="134"/>
      <c r="S92" s="134"/>
      <c r="T92" s="134"/>
      <c r="U92" s="134"/>
      <c r="V92" s="134"/>
      <c r="W92" s="134"/>
    </row>
    <row r="93" spans="1:23" ht="13.5" customHeight="1" x14ac:dyDescent="0.2">
      <c r="A93" s="144" t="s">
        <v>677</v>
      </c>
      <c r="B93" s="134"/>
      <c r="C93" s="134"/>
      <c r="D93" s="134"/>
      <c r="E93" s="134"/>
      <c r="F93" s="134"/>
      <c r="G93" s="134"/>
      <c r="H93" s="134"/>
      <c r="I93" s="134"/>
      <c r="J93" s="134"/>
      <c r="K93" s="134"/>
      <c r="L93" s="134"/>
      <c r="M93" s="134"/>
      <c r="N93" s="134"/>
      <c r="O93" s="134"/>
      <c r="P93" s="134"/>
      <c r="Q93" s="134"/>
      <c r="R93" s="134"/>
      <c r="S93" s="134"/>
      <c r="T93" s="134"/>
      <c r="U93" s="134"/>
      <c r="V93" s="134"/>
      <c r="W93" s="134"/>
    </row>
    <row r="94" spans="1:23" ht="13.5" customHeight="1" x14ac:dyDescent="0.2">
      <c r="A94" s="144" t="s">
        <v>678</v>
      </c>
      <c r="B94" s="134"/>
      <c r="C94" s="134"/>
      <c r="D94" s="134"/>
      <c r="E94" s="134"/>
      <c r="F94" s="134"/>
      <c r="G94" s="134"/>
      <c r="H94" s="134"/>
      <c r="I94" s="134"/>
      <c r="J94" s="134"/>
      <c r="K94" s="134"/>
      <c r="L94" s="134"/>
      <c r="M94" s="134"/>
      <c r="N94" s="134"/>
      <c r="O94" s="134"/>
      <c r="P94" s="134"/>
      <c r="Q94" s="134"/>
      <c r="R94" s="134"/>
      <c r="S94" s="134"/>
      <c r="T94" s="134"/>
      <c r="U94" s="134"/>
      <c r="V94" s="134"/>
      <c r="W94" s="134"/>
    </row>
    <row r="95" spans="1:23" ht="13.5" customHeight="1" x14ac:dyDescent="0.2">
      <c r="A95" s="144" t="s">
        <v>679</v>
      </c>
      <c r="B95" s="134"/>
      <c r="C95" s="134"/>
      <c r="D95" s="134"/>
      <c r="E95" s="134"/>
      <c r="F95" s="134"/>
      <c r="G95" s="134"/>
      <c r="H95" s="134"/>
      <c r="I95" s="134"/>
      <c r="J95" s="134"/>
      <c r="K95" s="134"/>
      <c r="L95" s="134"/>
      <c r="M95" s="134"/>
      <c r="N95" s="134"/>
      <c r="O95" s="134"/>
      <c r="P95" s="134"/>
      <c r="Q95" s="134"/>
      <c r="R95" s="134"/>
      <c r="S95" s="134"/>
      <c r="T95" s="134"/>
      <c r="U95" s="134"/>
      <c r="V95" s="134"/>
      <c r="W95" s="134"/>
    </row>
    <row r="96" spans="1:23" ht="13.5" customHeight="1" x14ac:dyDescent="0.2">
      <c r="A96" s="144" t="s">
        <v>680</v>
      </c>
      <c r="B96" s="134"/>
      <c r="C96" s="134"/>
      <c r="D96" s="134"/>
      <c r="E96" s="134"/>
      <c r="F96" s="134"/>
      <c r="G96" s="134"/>
      <c r="H96" s="134"/>
      <c r="I96" s="134"/>
      <c r="J96" s="134"/>
      <c r="K96" s="134"/>
      <c r="L96" s="134"/>
      <c r="M96" s="134"/>
      <c r="N96" s="134"/>
      <c r="O96" s="134"/>
      <c r="P96" s="134"/>
      <c r="Q96" s="134"/>
      <c r="R96" s="134"/>
      <c r="S96" s="134"/>
      <c r="T96" s="134"/>
      <c r="U96" s="134"/>
      <c r="V96" s="134"/>
      <c r="W96" s="134"/>
    </row>
    <row r="97" spans="1:23" ht="13.5" customHeight="1" x14ac:dyDescent="0.2">
      <c r="A97" s="144" t="s">
        <v>681</v>
      </c>
      <c r="B97" s="134"/>
      <c r="C97" s="134"/>
      <c r="D97" s="134"/>
      <c r="E97" s="134"/>
      <c r="F97" s="134"/>
      <c r="G97" s="134"/>
      <c r="H97" s="134"/>
      <c r="I97" s="134"/>
      <c r="J97" s="134"/>
      <c r="K97" s="134"/>
      <c r="L97" s="134"/>
      <c r="M97" s="134"/>
      <c r="N97" s="134"/>
      <c r="O97" s="134"/>
      <c r="P97" s="134"/>
      <c r="Q97" s="134"/>
      <c r="R97" s="134"/>
      <c r="S97" s="134"/>
      <c r="T97" s="134"/>
      <c r="U97" s="134"/>
      <c r="V97" s="134"/>
      <c r="W97" s="134"/>
    </row>
    <row r="98" spans="1:23" ht="13.5" customHeight="1" x14ac:dyDescent="0.2">
      <c r="A98" s="144" t="s">
        <v>682</v>
      </c>
      <c r="B98" s="134"/>
      <c r="C98" s="134"/>
      <c r="D98" s="134"/>
      <c r="E98" s="134"/>
      <c r="F98" s="134"/>
      <c r="G98" s="134"/>
      <c r="H98" s="134"/>
      <c r="I98" s="134"/>
      <c r="J98" s="134"/>
      <c r="K98" s="134"/>
      <c r="L98" s="134"/>
      <c r="M98" s="134"/>
      <c r="N98" s="134"/>
      <c r="O98" s="134"/>
      <c r="P98" s="134"/>
      <c r="Q98" s="134"/>
      <c r="R98" s="134"/>
      <c r="S98" s="134"/>
      <c r="T98" s="134"/>
      <c r="U98" s="134"/>
      <c r="V98" s="134"/>
      <c r="W98" s="134"/>
    </row>
    <row r="99" spans="1:23" ht="13.5" customHeight="1" x14ac:dyDescent="0.2">
      <c r="A99" s="144" t="s">
        <v>683</v>
      </c>
      <c r="B99" s="134"/>
      <c r="C99" s="134"/>
      <c r="D99" s="134"/>
      <c r="E99" s="134"/>
      <c r="F99" s="134"/>
      <c r="G99" s="134"/>
      <c r="H99" s="134"/>
      <c r="I99" s="134"/>
      <c r="J99" s="134"/>
      <c r="K99" s="134"/>
      <c r="L99" s="134"/>
      <c r="M99" s="134"/>
      <c r="N99" s="134"/>
      <c r="O99" s="134"/>
      <c r="P99" s="134"/>
      <c r="Q99" s="134"/>
      <c r="R99" s="134"/>
      <c r="S99" s="134"/>
      <c r="T99" s="134"/>
      <c r="U99" s="134"/>
      <c r="V99" s="134"/>
      <c r="W99" s="134"/>
    </row>
    <row r="100" spans="1:23" ht="13.5" customHeight="1" x14ac:dyDescent="0.2">
      <c r="A100" s="144" t="s">
        <v>684</v>
      </c>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row>
    <row r="101" spans="1:23" ht="13.5" customHeight="1" x14ac:dyDescent="0.2">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row>
    <row r="102" spans="1:23" ht="13.5" customHeight="1" x14ac:dyDescent="0.2">
      <c r="A102" s="140" t="s">
        <v>685</v>
      </c>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row>
    <row r="103" spans="1:23" ht="13.5" customHeight="1" x14ac:dyDescent="0.2">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row>
    <row r="104" spans="1:23" ht="13.5" customHeight="1" x14ac:dyDescent="0.2">
      <c r="A104" s="134" t="s">
        <v>686</v>
      </c>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row>
    <row r="105" spans="1:23" ht="13.5" customHeight="1" x14ac:dyDescent="0.2">
      <c r="A105" s="134" t="s">
        <v>687</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row>
    <row r="106" spans="1:23" ht="13.5" customHeight="1" x14ac:dyDescent="0.2">
      <c r="A106" s="134" t="s">
        <v>688</v>
      </c>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row>
    <row r="107" spans="1:23" ht="13.5" customHeight="1" x14ac:dyDescent="0.2">
      <c r="A107" s="134" t="s">
        <v>689</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row>
    <row r="108" spans="1:23" ht="13.5" customHeight="1" x14ac:dyDescent="0.2">
      <c r="A108" s="134" t="s">
        <v>690</v>
      </c>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row>
    <row r="109" spans="1:23" ht="13.5" customHeight="1" x14ac:dyDescent="0.2">
      <c r="A109" s="134" t="s">
        <v>691</v>
      </c>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row>
    <row r="110" spans="1:23" ht="13.5" customHeight="1" x14ac:dyDescent="0.2">
      <c r="A110" s="134" t="s">
        <v>692</v>
      </c>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row>
    <row r="111" spans="1:23" ht="13.5" customHeight="1" x14ac:dyDescent="0.2">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row>
    <row r="112" spans="1:23" ht="13.5" customHeight="1" x14ac:dyDescent="0.2">
      <c r="A112" s="134" t="s">
        <v>693</v>
      </c>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row>
    <row r="113" spans="1:23" ht="13.5" customHeight="1" x14ac:dyDescent="0.2">
      <c r="A113" s="134" t="s">
        <v>694</v>
      </c>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row>
    <row r="114" spans="1:23" ht="13.5" customHeight="1" x14ac:dyDescent="0.2">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row>
    <row r="115" spans="1:23" ht="13.5" customHeight="1" x14ac:dyDescent="0.2">
      <c r="A115" s="134" t="s">
        <v>695</v>
      </c>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row>
    <row r="116" spans="1:23" ht="13.5" customHeight="1" x14ac:dyDescent="0.2">
      <c r="A116" s="134" t="s">
        <v>696</v>
      </c>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row>
    <row r="117" spans="1:23" ht="13.5" customHeight="1" x14ac:dyDescent="0.2">
      <c r="A117" s="134" t="s">
        <v>697</v>
      </c>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row>
    <row r="118" spans="1:23" ht="13.5" customHeight="1" x14ac:dyDescent="0.2">
      <c r="A118" s="134" t="s">
        <v>698</v>
      </c>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row>
    <row r="119" spans="1:23" ht="19.5" customHeight="1" x14ac:dyDescent="0.2">
      <c r="A119" s="134" t="s">
        <v>699</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row>
    <row r="120" spans="1:23" ht="13.5" customHeight="1" x14ac:dyDescent="0.2">
      <c r="A120" s="134" t="s">
        <v>700</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row>
    <row r="121" spans="1:23" ht="13.5" customHeight="1" x14ac:dyDescent="0.2">
      <c r="A121" s="134" t="s">
        <v>701</v>
      </c>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row>
    <row r="122" spans="1:23" ht="13.5" customHeight="1" x14ac:dyDescent="0.2">
      <c r="A122" s="134" t="s">
        <v>702</v>
      </c>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row>
    <row r="123" spans="1:23" ht="13.5" customHeight="1" x14ac:dyDescent="0.2">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row>
    <row r="124" spans="1:23" ht="13.5" customHeight="1" x14ac:dyDescent="0.2">
      <c r="A124" s="134" t="s">
        <v>703</v>
      </c>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row>
    <row r="125" spans="1:23" ht="13.5" customHeight="1" x14ac:dyDescent="0.2">
      <c r="A125" s="134" t="s">
        <v>704</v>
      </c>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row>
    <row r="126" spans="1:23" ht="13.5" customHeight="1" x14ac:dyDescent="0.2">
      <c r="A126" s="134" t="s">
        <v>705</v>
      </c>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row>
    <row r="127" spans="1:23" ht="13.5" customHeight="1" x14ac:dyDescent="0.2">
      <c r="A127" s="134" t="s">
        <v>706</v>
      </c>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row>
    <row r="128" spans="1:23" ht="13.5" customHeight="1" x14ac:dyDescent="0.2">
      <c r="A128" s="134" t="s">
        <v>707</v>
      </c>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row>
    <row r="129" spans="1:23" ht="13.5" customHeight="1" x14ac:dyDescent="0.2">
      <c r="A129" s="134" t="s">
        <v>708</v>
      </c>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row>
    <row r="130" spans="1:23" ht="13.5" customHeight="1" x14ac:dyDescent="0.2">
      <c r="A130" s="134" t="s">
        <v>709</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row>
    <row r="131" spans="1:23" ht="13.5" customHeight="1" x14ac:dyDescent="0.2">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row>
    <row r="132" spans="1:23" ht="13.5" customHeight="1" x14ac:dyDescent="0.2">
      <c r="A132" s="134" t="s">
        <v>710</v>
      </c>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row>
    <row r="133" spans="1:23" ht="13.5" customHeight="1" x14ac:dyDescent="0.2">
      <c r="A133" s="134" t="s">
        <v>711</v>
      </c>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row>
    <row r="134" spans="1:23" ht="13.5" customHeight="1" x14ac:dyDescent="0.2">
      <c r="A134" s="134" t="s">
        <v>712</v>
      </c>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row>
    <row r="135" spans="1:23" ht="13.5" customHeight="1" x14ac:dyDescent="0.2">
      <c r="A135" s="134" t="s">
        <v>713</v>
      </c>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row>
    <row r="136" spans="1:23" ht="13.5" customHeight="1" x14ac:dyDescent="0.2">
      <c r="A136" s="134" t="s">
        <v>714</v>
      </c>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row>
    <row r="137" spans="1:23" ht="13.5" customHeight="1" x14ac:dyDescent="0.2">
      <c r="A137" s="134" t="s">
        <v>715</v>
      </c>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row>
    <row r="138" spans="1:23" ht="13.5" customHeight="1" x14ac:dyDescent="0.2">
      <c r="A138" s="134" t="s">
        <v>716</v>
      </c>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row>
    <row r="139" spans="1:23" ht="13.5" customHeight="1" x14ac:dyDescent="0.2">
      <c r="A139" s="134" t="s">
        <v>717</v>
      </c>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row>
    <row r="140" spans="1:23" ht="13.5" customHeight="1" x14ac:dyDescent="0.2">
      <c r="A140" s="134" t="s">
        <v>718</v>
      </c>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row>
    <row r="141" spans="1:23" ht="13.5" customHeight="1" x14ac:dyDescent="0.2">
      <c r="A141" s="134" t="s">
        <v>718</v>
      </c>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row>
    <row r="142" spans="1:23" ht="13.5" customHeight="1" x14ac:dyDescent="0.2">
      <c r="A142" s="134" t="s">
        <v>718</v>
      </c>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row>
    <row r="143" spans="1:23" ht="13.5" customHeight="1" x14ac:dyDescent="0.2">
      <c r="A143" s="134" t="s">
        <v>718</v>
      </c>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row>
    <row r="144" spans="1:23" ht="13.5" customHeight="1" x14ac:dyDescent="0.2">
      <c r="A144" s="134" t="s">
        <v>718</v>
      </c>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row>
    <row r="145" spans="1:23" ht="13.5" customHeight="1" x14ac:dyDescent="0.2">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row>
    <row r="146" spans="1:23" ht="13.5" customHeight="1" x14ac:dyDescent="0.2">
      <c r="A146" s="134" t="s">
        <v>719</v>
      </c>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row>
    <row r="147" spans="1:23" ht="13.5" customHeight="1" x14ac:dyDescent="0.2">
      <c r="A147" s="134" t="s">
        <v>720</v>
      </c>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row>
    <row r="148" spans="1:23" ht="13.5" customHeight="1" x14ac:dyDescent="0.2">
      <c r="A148" s="134" t="s">
        <v>721</v>
      </c>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row>
    <row r="149" spans="1:23" ht="13.5" customHeight="1" x14ac:dyDescent="0.2">
      <c r="A149" s="134" t="s">
        <v>722</v>
      </c>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row>
    <row r="150" spans="1:23" ht="13.5" customHeight="1" x14ac:dyDescent="0.2">
      <c r="A150" s="134" t="s">
        <v>723</v>
      </c>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row>
    <row r="151" spans="1:23" ht="13.5" customHeight="1" x14ac:dyDescent="0.2">
      <c r="A151" s="134" t="s">
        <v>724</v>
      </c>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row>
    <row r="152" spans="1:23" ht="13.5" customHeight="1" x14ac:dyDescent="0.2">
      <c r="A152" s="134" t="s">
        <v>725</v>
      </c>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row>
    <row r="153" spans="1:23" ht="13.5" customHeight="1" x14ac:dyDescent="0.2">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row>
    <row r="154" spans="1:23" ht="13.5" customHeight="1" x14ac:dyDescent="0.2">
      <c r="A154" s="134" t="s">
        <v>726</v>
      </c>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row>
    <row r="155" spans="1:23" ht="13.5" customHeight="1" x14ac:dyDescent="0.2">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row>
    <row r="156" spans="1:23" ht="13.5" customHeight="1" x14ac:dyDescent="0.2">
      <c r="A156" s="134" t="s">
        <v>727</v>
      </c>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row>
    <row r="157" spans="1:23" ht="13.5" customHeight="1" x14ac:dyDescent="0.2">
      <c r="A157" s="134" t="s">
        <v>728</v>
      </c>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row>
    <row r="158" spans="1:23" ht="13.5" customHeight="1" x14ac:dyDescent="0.2">
      <c r="A158" s="134" t="s">
        <v>729</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row>
    <row r="159" spans="1:23" ht="13.5" customHeight="1" x14ac:dyDescent="0.2">
      <c r="A159" s="134" t="s">
        <v>730</v>
      </c>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row>
    <row r="160" spans="1:23" ht="13.5" customHeight="1" x14ac:dyDescent="0.2">
      <c r="A160" s="134" t="s">
        <v>731</v>
      </c>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row>
    <row r="161" spans="1:23" ht="13.5" customHeight="1" x14ac:dyDescent="0.2">
      <c r="A161" s="134" t="s">
        <v>732</v>
      </c>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row>
    <row r="162" spans="1:23" ht="13.5" customHeight="1" x14ac:dyDescent="0.2">
      <c r="A162" s="134" t="s">
        <v>733</v>
      </c>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row>
    <row r="163" spans="1:23" ht="13.5" customHeight="1" x14ac:dyDescent="0.2">
      <c r="A163" s="134" t="s">
        <v>734</v>
      </c>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row>
    <row r="164" spans="1:23" ht="13.5" customHeight="1" x14ac:dyDescent="0.2">
      <c r="A164" s="134" t="s">
        <v>735</v>
      </c>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row>
    <row r="165" spans="1:23" ht="13.5" customHeight="1" x14ac:dyDescent="0.2">
      <c r="A165" s="134" t="s">
        <v>736</v>
      </c>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row>
    <row r="166" spans="1:23" ht="13.5" customHeight="1" x14ac:dyDescent="0.2">
      <c r="A166" s="134" t="s">
        <v>737</v>
      </c>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row>
    <row r="167" spans="1:23" ht="13.5" customHeight="1" x14ac:dyDescent="0.2">
      <c r="A167" s="134" t="s">
        <v>738</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row>
    <row r="168" spans="1:23" ht="13.5" customHeight="1" x14ac:dyDescent="0.2">
      <c r="A168" s="134" t="s">
        <v>739</v>
      </c>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row>
    <row r="169" spans="1:23" ht="13.5" customHeight="1" x14ac:dyDescent="0.2">
      <c r="A169" s="134" t="s">
        <v>740</v>
      </c>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row>
    <row r="170" spans="1:23" ht="13.5" customHeight="1" x14ac:dyDescent="0.2">
      <c r="A170" s="134" t="s">
        <v>741</v>
      </c>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row>
    <row r="171" spans="1:23" ht="13.5" customHeight="1" x14ac:dyDescent="0.2">
      <c r="A171" s="134" t="s">
        <v>742</v>
      </c>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row>
    <row r="172" spans="1:23" ht="13.5" customHeight="1" x14ac:dyDescent="0.2">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row>
    <row r="173" spans="1:23" ht="13.5" customHeight="1" x14ac:dyDescent="0.2">
      <c r="A173" s="134" t="s">
        <v>743</v>
      </c>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row>
    <row r="174" spans="1:23" ht="13.5" customHeight="1" x14ac:dyDescent="0.2">
      <c r="A174" s="134" t="s">
        <v>744</v>
      </c>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row>
    <row r="175" spans="1:23" ht="13.5" customHeight="1" x14ac:dyDescent="0.2">
      <c r="A175" s="134" t="s">
        <v>745</v>
      </c>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row>
    <row r="176" spans="1:23" ht="13.5" customHeight="1" x14ac:dyDescent="0.2">
      <c r="A176" s="134" t="s">
        <v>746</v>
      </c>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row>
    <row r="177" spans="1:23" ht="13.5" customHeight="1" x14ac:dyDescent="0.2">
      <c r="A177" s="134" t="s">
        <v>747</v>
      </c>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row>
    <row r="178" spans="1:23" ht="13.5" customHeight="1" x14ac:dyDescent="0.2">
      <c r="A178" s="134" t="s">
        <v>748</v>
      </c>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row>
    <row r="179" spans="1:23" ht="13.5" customHeight="1" x14ac:dyDescent="0.2">
      <c r="A179" s="134" t="s">
        <v>749</v>
      </c>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row>
    <row r="180" spans="1:23" ht="13.5" customHeight="1" x14ac:dyDescent="0.2">
      <c r="A180" s="134" t="s">
        <v>750</v>
      </c>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row>
    <row r="181" spans="1:23" ht="13.5" customHeight="1" x14ac:dyDescent="0.2">
      <c r="A181" s="134" t="s">
        <v>751</v>
      </c>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row>
    <row r="182" spans="1:23" ht="13.5" customHeight="1" x14ac:dyDescent="0.2">
      <c r="A182" s="134" t="s">
        <v>809</v>
      </c>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row>
    <row r="183" spans="1:23" ht="13.5" customHeight="1" x14ac:dyDescent="0.2">
      <c r="A183" s="185" t="s">
        <v>802</v>
      </c>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row>
    <row r="184" spans="1:23" ht="13.5" customHeight="1" x14ac:dyDescent="0.2">
      <c r="A184" s="185" t="s">
        <v>803</v>
      </c>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row>
    <row r="185" spans="1:23" ht="13.5" customHeight="1" x14ac:dyDescent="0.2">
      <c r="A185" s="185" t="s">
        <v>804</v>
      </c>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row>
    <row r="186" spans="1:23" ht="13.5" customHeight="1" x14ac:dyDescent="0.2">
      <c r="A186" s="185" t="s">
        <v>805</v>
      </c>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row>
    <row r="187" spans="1:23" ht="13.5" customHeight="1" x14ac:dyDescent="0.2">
      <c r="A187" s="186" t="s">
        <v>806</v>
      </c>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row>
    <row r="188" spans="1:23" ht="13.5" customHeight="1" x14ac:dyDescent="0.2">
      <c r="A188" s="185" t="s">
        <v>807</v>
      </c>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row>
    <row r="189" spans="1:23" ht="13.5" customHeight="1" x14ac:dyDescent="0.2">
      <c r="A189" s="186" t="s">
        <v>808</v>
      </c>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row>
    <row r="190" spans="1:23" ht="13.5" customHeight="1" x14ac:dyDescent="0.2">
      <c r="A190" s="185" t="s">
        <v>810</v>
      </c>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row>
    <row r="191" spans="1:23" ht="13.5" customHeight="1" x14ac:dyDescent="0.2">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row>
    <row r="192" spans="1:23" ht="13.5" customHeight="1" x14ac:dyDescent="0.2">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row>
    <row r="193" spans="1:23" ht="13.5" customHeight="1" x14ac:dyDescent="0.2">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row>
    <row r="194" spans="1:23" ht="13.5" customHeight="1" x14ac:dyDescent="0.2">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row>
    <row r="195" spans="1:23" ht="13.5" customHeight="1" x14ac:dyDescent="0.2">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row>
    <row r="196" spans="1:23" ht="13.5" customHeight="1" x14ac:dyDescent="0.2">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row>
    <row r="197" spans="1:23" ht="13.5" customHeight="1" x14ac:dyDescent="0.2">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row>
    <row r="198" spans="1:23" ht="13.5" customHeight="1" x14ac:dyDescent="0.2">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row>
    <row r="199" spans="1:23" ht="13.5" customHeight="1" x14ac:dyDescent="0.2">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row>
    <row r="200" spans="1:23" ht="13.5" customHeight="1" x14ac:dyDescent="0.2">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row>
    <row r="201" spans="1:23" ht="13.5" customHeight="1" x14ac:dyDescent="0.2">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row>
    <row r="202" spans="1:23" ht="13.5" customHeight="1" x14ac:dyDescent="0.2">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row>
    <row r="203" spans="1:23" ht="13.5" customHeight="1" x14ac:dyDescent="0.2">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row>
    <row r="204" spans="1:23" ht="13.5" customHeight="1" x14ac:dyDescent="0.2">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row>
    <row r="205" spans="1:23" ht="13.5" customHeight="1" x14ac:dyDescent="0.2">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row>
    <row r="206" spans="1:23" ht="13.5" customHeight="1" x14ac:dyDescent="0.2">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row>
    <row r="207" spans="1:23" ht="13.5" customHeight="1" x14ac:dyDescent="0.2">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row>
    <row r="208" spans="1:23" ht="13.5" customHeight="1" x14ac:dyDescent="0.2">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row>
    <row r="209" spans="1:23" ht="13.5" customHeight="1" x14ac:dyDescent="0.2">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row>
    <row r="210" spans="1:23" ht="13.5" customHeight="1" x14ac:dyDescent="0.2">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row>
    <row r="211" spans="1:23" ht="13.5" customHeight="1" x14ac:dyDescent="0.2">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row>
    <row r="212" spans="1:23" ht="13.5" customHeight="1" x14ac:dyDescent="0.2">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row>
    <row r="213" spans="1:23" ht="13.5" customHeight="1" x14ac:dyDescent="0.2">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row>
    <row r="214" spans="1:23" ht="13.5" customHeight="1" x14ac:dyDescent="0.2">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row>
    <row r="215" spans="1:23" ht="13.5" customHeight="1" x14ac:dyDescent="0.2">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row>
    <row r="216" spans="1:23" ht="13.5" customHeight="1" x14ac:dyDescent="0.2">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row>
    <row r="217" spans="1:23" ht="13.5" customHeight="1" x14ac:dyDescent="0.2">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row>
    <row r="218" spans="1:23" ht="13.5" customHeight="1" x14ac:dyDescent="0.2">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row>
    <row r="219" spans="1:23" ht="13.5" customHeight="1" x14ac:dyDescent="0.2">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row>
    <row r="220" spans="1:23" ht="13.5" customHeight="1" x14ac:dyDescent="0.2">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row>
    <row r="221" spans="1:23" ht="13.5" customHeight="1" x14ac:dyDescent="0.2">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row>
    <row r="222" spans="1:23" ht="13.5" customHeight="1" x14ac:dyDescent="0.2">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row>
    <row r="223" spans="1:23" ht="13.5" customHeight="1" x14ac:dyDescent="0.2">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row>
    <row r="224" spans="1:23" ht="13.5" customHeight="1" x14ac:dyDescent="0.2">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row>
    <row r="225" spans="1:23" ht="13.5" customHeight="1" x14ac:dyDescent="0.2">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row>
    <row r="226" spans="1:23" ht="13.5" customHeight="1" x14ac:dyDescent="0.2">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row>
    <row r="227" spans="1:23" ht="13.5" customHeight="1" x14ac:dyDescent="0.2">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row>
    <row r="228" spans="1:23" ht="13.5" customHeight="1" x14ac:dyDescent="0.2">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row>
    <row r="229" spans="1:23" ht="13.5" customHeight="1" x14ac:dyDescent="0.2">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row>
    <row r="230" spans="1:23" ht="13.5" customHeight="1" x14ac:dyDescent="0.2">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row>
    <row r="231" spans="1:23" ht="13.5" customHeight="1" x14ac:dyDescent="0.2">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row>
    <row r="232" spans="1:23" ht="13.5" customHeight="1" x14ac:dyDescent="0.2">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row>
    <row r="233" spans="1:23" ht="13.5" customHeight="1" x14ac:dyDescent="0.2">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row>
    <row r="234" spans="1:23" ht="13.5" customHeight="1" x14ac:dyDescent="0.2">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row>
    <row r="235" spans="1:23" ht="13.5" customHeight="1" x14ac:dyDescent="0.2">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row>
    <row r="236" spans="1:23" ht="13.5" customHeight="1" x14ac:dyDescent="0.2">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row>
    <row r="237" spans="1:23" ht="13.5" customHeight="1" x14ac:dyDescent="0.2">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row>
    <row r="238" spans="1:23" ht="13.5" customHeight="1" x14ac:dyDescent="0.2">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row>
    <row r="239" spans="1:23" ht="13.5" customHeight="1" x14ac:dyDescent="0.2">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row>
    <row r="240" spans="1:23" ht="13.5" customHeight="1" x14ac:dyDescent="0.2">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row>
    <row r="241" spans="1:23" ht="13.5" customHeight="1" x14ac:dyDescent="0.2">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row>
    <row r="242" spans="1:23" ht="13.5" customHeight="1" x14ac:dyDescent="0.2">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row>
    <row r="243" spans="1:23" ht="13.5" customHeight="1" x14ac:dyDescent="0.2">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row>
    <row r="244" spans="1:23" ht="13.5" customHeight="1" x14ac:dyDescent="0.2">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row>
    <row r="245" spans="1:23" ht="13.5" customHeight="1" x14ac:dyDescent="0.2">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row>
    <row r="246" spans="1:23" ht="13.5" customHeight="1" x14ac:dyDescent="0.2">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row>
    <row r="247" spans="1:23" ht="13.5" customHeight="1" x14ac:dyDescent="0.2">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row>
    <row r="248" spans="1:23" ht="13.5" customHeight="1" x14ac:dyDescent="0.2">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row>
    <row r="249" spans="1:23" ht="13.5" customHeight="1" x14ac:dyDescent="0.2">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row>
    <row r="250" spans="1:23" ht="13.5" customHeight="1" x14ac:dyDescent="0.2">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row>
    <row r="251" spans="1:23" ht="13.5" customHeight="1" x14ac:dyDescent="0.2">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row>
    <row r="252" spans="1:23" ht="13.5" customHeight="1" x14ac:dyDescent="0.2">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row>
    <row r="253" spans="1:23" ht="13.5" customHeight="1" x14ac:dyDescent="0.2">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row>
    <row r="254" spans="1:23" ht="13.5" customHeight="1" x14ac:dyDescent="0.2">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row>
    <row r="255" spans="1:23" ht="13.5" customHeight="1" x14ac:dyDescent="0.2">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row>
    <row r="256" spans="1:23" ht="13.5" customHeight="1" x14ac:dyDescent="0.2">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row>
    <row r="257" spans="1:23" ht="13.5" customHeight="1" x14ac:dyDescent="0.2">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row>
    <row r="258" spans="1:23" ht="13.5" customHeight="1" x14ac:dyDescent="0.2">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row>
    <row r="259" spans="1:23" ht="13.5" customHeight="1" x14ac:dyDescent="0.2">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row>
    <row r="260" spans="1:23" ht="13.5" customHeight="1" x14ac:dyDescent="0.2">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row>
    <row r="261" spans="1:23" ht="13.5" customHeight="1" x14ac:dyDescent="0.2">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row>
    <row r="262" spans="1:23" ht="13.5" customHeight="1" x14ac:dyDescent="0.2">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row>
    <row r="263" spans="1:23" ht="13.5" customHeight="1" x14ac:dyDescent="0.2">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row>
    <row r="264" spans="1:23" ht="13.5" customHeight="1" x14ac:dyDescent="0.2">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row>
    <row r="265" spans="1:23" ht="13.5" customHeight="1" x14ac:dyDescent="0.2">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row>
    <row r="266" spans="1:23" ht="13.5" customHeight="1" x14ac:dyDescent="0.2">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row>
    <row r="267" spans="1:23" ht="13.5" customHeight="1" x14ac:dyDescent="0.2">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row>
    <row r="268" spans="1:23" ht="13.5" customHeight="1" x14ac:dyDescent="0.2">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row>
    <row r="269" spans="1:23" ht="13.5" customHeight="1" x14ac:dyDescent="0.2">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row>
    <row r="270" spans="1:23" ht="13.5" customHeight="1" x14ac:dyDescent="0.2">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row>
    <row r="271" spans="1:23" ht="13.5" customHeight="1" x14ac:dyDescent="0.2">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row>
    <row r="272" spans="1:23" ht="13.5" customHeight="1" x14ac:dyDescent="0.2">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row>
    <row r="273" spans="1:23" ht="13.5" customHeight="1" x14ac:dyDescent="0.2">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row>
    <row r="274" spans="1:23" ht="13.5" customHeight="1" x14ac:dyDescent="0.2">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row>
    <row r="275" spans="1:23" ht="13.5" customHeight="1" x14ac:dyDescent="0.2">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row>
    <row r="276" spans="1:23" ht="13.5" customHeight="1" x14ac:dyDescent="0.2">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row>
    <row r="277" spans="1:23" ht="13.5" customHeight="1" x14ac:dyDescent="0.2">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row>
    <row r="278" spans="1:23" ht="13.5" customHeight="1" x14ac:dyDescent="0.2">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row>
    <row r="279" spans="1:23" ht="13.5" customHeight="1" x14ac:dyDescent="0.2">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row>
    <row r="280" spans="1:23" ht="13.5" customHeight="1" x14ac:dyDescent="0.2">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row>
    <row r="281" spans="1:23" ht="13.5" customHeight="1" x14ac:dyDescent="0.2">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row>
    <row r="282" spans="1:23" ht="13.5" customHeight="1" x14ac:dyDescent="0.2">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row>
    <row r="283" spans="1:23" ht="13.5" customHeight="1" x14ac:dyDescent="0.2">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row>
    <row r="284" spans="1:23" ht="13.5" customHeight="1" x14ac:dyDescent="0.2">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row>
    <row r="285" spans="1:23" ht="13.5" customHeight="1" x14ac:dyDescent="0.2">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row>
    <row r="286" spans="1:23" ht="13.5" customHeight="1" x14ac:dyDescent="0.2">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row>
    <row r="287" spans="1:23" ht="13.5" customHeight="1" x14ac:dyDescent="0.2">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row>
    <row r="288" spans="1:23" ht="13.5" customHeight="1" x14ac:dyDescent="0.2">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row>
    <row r="289" spans="1:23" ht="13.5" customHeight="1" x14ac:dyDescent="0.2">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row>
    <row r="290" spans="1:23" ht="13.5" customHeight="1" x14ac:dyDescent="0.2">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row>
    <row r="291" spans="1:23" ht="13.5" customHeight="1" x14ac:dyDescent="0.2">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row>
    <row r="292" spans="1:23" ht="13.5" customHeight="1" x14ac:dyDescent="0.2">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row>
    <row r="293" spans="1:23" ht="13.5" customHeight="1" x14ac:dyDescent="0.2">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row>
    <row r="294" spans="1:23" ht="13.5" customHeight="1" x14ac:dyDescent="0.2">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row>
    <row r="295" spans="1:23" ht="13.5" customHeight="1" x14ac:dyDescent="0.2">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row>
    <row r="296" spans="1:23" ht="13.5" customHeight="1" x14ac:dyDescent="0.2">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row>
    <row r="297" spans="1:23" ht="13.5" customHeight="1" x14ac:dyDescent="0.2">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row>
    <row r="298" spans="1:23" ht="13.5" customHeight="1" x14ac:dyDescent="0.2">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row>
    <row r="299" spans="1:23" ht="13.5" customHeight="1" x14ac:dyDescent="0.2">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row>
    <row r="300" spans="1:23" ht="13.5" customHeight="1" x14ac:dyDescent="0.2">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row>
    <row r="301" spans="1:23" ht="13.5" customHeight="1" x14ac:dyDescent="0.2">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row>
    <row r="302" spans="1:23" ht="13.5" customHeight="1" x14ac:dyDescent="0.2">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row>
    <row r="303" spans="1:23" ht="13.5" customHeight="1" x14ac:dyDescent="0.2">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row>
    <row r="304" spans="1:23" ht="13.5" customHeight="1" x14ac:dyDescent="0.2">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row>
    <row r="305" spans="1:23" ht="13.5" customHeight="1" x14ac:dyDescent="0.2">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row>
    <row r="306" spans="1:23" ht="13.5" customHeight="1" x14ac:dyDescent="0.2">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row>
    <row r="307" spans="1:23" ht="13.5" customHeight="1" x14ac:dyDescent="0.2">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row>
    <row r="308" spans="1:23" ht="13.5" customHeight="1" x14ac:dyDescent="0.2">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row>
    <row r="309" spans="1:23" ht="13.5" customHeight="1" x14ac:dyDescent="0.2">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row>
    <row r="310" spans="1:23" ht="13.5" customHeight="1" x14ac:dyDescent="0.2">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row>
    <row r="311" spans="1:23" ht="13.5" customHeight="1" x14ac:dyDescent="0.2">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row>
    <row r="312" spans="1:23" ht="13.5" customHeight="1" x14ac:dyDescent="0.2">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row>
    <row r="313" spans="1:23" ht="13.5" customHeight="1" x14ac:dyDescent="0.2">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row>
    <row r="314" spans="1:23" ht="13.5" customHeight="1" x14ac:dyDescent="0.2">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row>
    <row r="315" spans="1:23" ht="13.5" customHeight="1" x14ac:dyDescent="0.2">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row>
    <row r="316" spans="1:23" ht="13.5" customHeight="1" x14ac:dyDescent="0.2">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row>
    <row r="317" spans="1:23" ht="13.5" customHeight="1" x14ac:dyDescent="0.2">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row>
    <row r="318" spans="1:23" ht="13.5" customHeight="1" x14ac:dyDescent="0.2">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row>
    <row r="319" spans="1:23" ht="13.5" customHeight="1" x14ac:dyDescent="0.2">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row>
    <row r="320" spans="1:23" ht="13.5" customHeight="1" x14ac:dyDescent="0.2">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row>
    <row r="321" spans="1:23" ht="13.5" customHeight="1" x14ac:dyDescent="0.2">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row>
    <row r="322" spans="1:23" ht="13.5" customHeight="1" x14ac:dyDescent="0.2">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row>
    <row r="323" spans="1:23" ht="13.5" customHeight="1" x14ac:dyDescent="0.2">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row>
    <row r="324" spans="1:23" ht="13.5" customHeight="1" x14ac:dyDescent="0.2">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row>
    <row r="325" spans="1:23" ht="13.5" customHeight="1" x14ac:dyDescent="0.2">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row>
    <row r="326" spans="1:23" ht="13.5" customHeight="1" x14ac:dyDescent="0.2">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row>
    <row r="327" spans="1:23" ht="13.5" customHeight="1" x14ac:dyDescent="0.2">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row>
    <row r="328" spans="1:23" ht="13.5" customHeight="1" x14ac:dyDescent="0.2">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row>
    <row r="329" spans="1:23" ht="13.5" customHeight="1" x14ac:dyDescent="0.2">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row>
    <row r="330" spans="1:23" ht="13.5" customHeight="1" x14ac:dyDescent="0.2">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row>
    <row r="331" spans="1:23" ht="13.5" customHeight="1" x14ac:dyDescent="0.2">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row>
    <row r="332" spans="1:23" ht="13.5" customHeight="1" x14ac:dyDescent="0.2">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row>
    <row r="333" spans="1:23" ht="13.5" customHeight="1" x14ac:dyDescent="0.2">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row>
    <row r="334" spans="1:23" ht="13.5" customHeight="1" x14ac:dyDescent="0.2">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row>
    <row r="335" spans="1:23" ht="13.5" customHeight="1" x14ac:dyDescent="0.2">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row>
    <row r="336" spans="1:23" ht="13.5" customHeight="1" x14ac:dyDescent="0.2">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row>
    <row r="337" spans="1:23" ht="13.5" customHeight="1" x14ac:dyDescent="0.2">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row>
    <row r="338" spans="1:23" ht="13.5" customHeight="1" x14ac:dyDescent="0.2">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row>
    <row r="339" spans="1:23" ht="13.5" customHeight="1" x14ac:dyDescent="0.2">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row>
    <row r="340" spans="1:23" ht="13.5" customHeight="1" x14ac:dyDescent="0.2">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row>
    <row r="341" spans="1:23" ht="13.5" customHeight="1" x14ac:dyDescent="0.2">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row>
    <row r="342" spans="1:23" ht="13.5" customHeight="1" x14ac:dyDescent="0.2">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row>
    <row r="343" spans="1:23" ht="13.5" customHeight="1" x14ac:dyDescent="0.2">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row>
    <row r="344" spans="1:23" ht="13.5" customHeight="1" x14ac:dyDescent="0.2">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row>
    <row r="345" spans="1:23" ht="13.5" customHeight="1" x14ac:dyDescent="0.2">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row>
    <row r="346" spans="1:23" ht="13.5" customHeight="1" x14ac:dyDescent="0.2">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row>
    <row r="347" spans="1:23" ht="13.5" customHeight="1" x14ac:dyDescent="0.2">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row>
    <row r="348" spans="1:23" ht="13.5" customHeight="1" x14ac:dyDescent="0.2">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row>
    <row r="349" spans="1:23" ht="13.5" customHeight="1" x14ac:dyDescent="0.2">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row>
    <row r="350" spans="1:23" ht="13.5" customHeight="1" x14ac:dyDescent="0.2">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row>
    <row r="351" spans="1:23" ht="13.5" customHeight="1" x14ac:dyDescent="0.2">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row>
    <row r="352" spans="1:23" ht="13.5" customHeight="1" x14ac:dyDescent="0.2">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row>
    <row r="353" spans="1:23" ht="13.5" customHeight="1" x14ac:dyDescent="0.2">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row>
    <row r="354" spans="1:23" ht="13.5" customHeight="1" x14ac:dyDescent="0.2">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row>
    <row r="355" spans="1:23" ht="13.5" customHeight="1" x14ac:dyDescent="0.2">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row>
    <row r="356" spans="1:23" ht="13.5" customHeight="1" x14ac:dyDescent="0.2">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row>
    <row r="357" spans="1:23" ht="13.5" customHeight="1" x14ac:dyDescent="0.2">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row>
    <row r="358" spans="1:23" ht="13.5" customHeight="1" x14ac:dyDescent="0.2">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row>
    <row r="359" spans="1:23" ht="13.5" customHeight="1" x14ac:dyDescent="0.2">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row>
    <row r="360" spans="1:23" ht="13.5" customHeight="1" x14ac:dyDescent="0.2">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row>
    <row r="361" spans="1:23" ht="13.5" customHeight="1" x14ac:dyDescent="0.2">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row>
    <row r="362" spans="1:23" ht="13.5" customHeight="1" x14ac:dyDescent="0.2">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row>
    <row r="363" spans="1:23" ht="13.5" customHeight="1" x14ac:dyDescent="0.2">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row>
    <row r="364" spans="1:23" ht="13.5" customHeight="1" x14ac:dyDescent="0.2">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row>
    <row r="365" spans="1:23" ht="13.5" customHeight="1" x14ac:dyDescent="0.2">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row>
    <row r="366" spans="1:23" ht="13.5" customHeight="1" x14ac:dyDescent="0.2">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row>
    <row r="367" spans="1:23" ht="13.5" customHeight="1" x14ac:dyDescent="0.2">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row>
    <row r="368" spans="1:23" ht="13.5" customHeight="1" x14ac:dyDescent="0.2">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row>
    <row r="369" spans="1:23" ht="13.5" customHeight="1" x14ac:dyDescent="0.2">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row>
    <row r="370" spans="1:23" ht="13.5" customHeight="1" x14ac:dyDescent="0.2">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row>
    <row r="371" spans="1:23" ht="13.5" customHeight="1" x14ac:dyDescent="0.2">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row>
    <row r="372" spans="1:23" ht="13.5" customHeight="1" x14ac:dyDescent="0.2">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row>
    <row r="373" spans="1:23" ht="13.5" customHeight="1" x14ac:dyDescent="0.2">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row>
    <row r="374" spans="1:23" ht="13.5" customHeight="1" x14ac:dyDescent="0.2">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row>
    <row r="375" spans="1:23" ht="13.5" customHeight="1" x14ac:dyDescent="0.2">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row>
    <row r="376" spans="1:23" ht="13.5" customHeight="1" x14ac:dyDescent="0.2">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row>
    <row r="377" spans="1:23" ht="13.5" customHeight="1" x14ac:dyDescent="0.2">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row>
    <row r="378" spans="1:23" ht="13.5" customHeight="1" x14ac:dyDescent="0.2">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row>
    <row r="379" spans="1:23" ht="13.5" customHeight="1" x14ac:dyDescent="0.2">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row>
    <row r="380" spans="1:23" ht="13.5" customHeight="1" x14ac:dyDescent="0.2">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row>
    <row r="381" spans="1:23" ht="13.5" customHeight="1" x14ac:dyDescent="0.2">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row>
    <row r="382" spans="1:23" ht="13.5" customHeight="1" x14ac:dyDescent="0.2">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row>
    <row r="383" spans="1:23" ht="13.5" customHeight="1" x14ac:dyDescent="0.2">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row>
    <row r="384" spans="1:23" ht="13.5" customHeight="1" x14ac:dyDescent="0.2">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row>
    <row r="385" spans="1:23" ht="13.5" customHeight="1" x14ac:dyDescent="0.2">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row>
    <row r="386" spans="1:23" ht="13.5" customHeight="1" x14ac:dyDescent="0.2">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row>
    <row r="387" spans="1:23" ht="13.5" customHeight="1" x14ac:dyDescent="0.2">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row>
    <row r="388" spans="1:23" ht="13.5" customHeight="1" x14ac:dyDescent="0.2">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row>
    <row r="389" spans="1:23" ht="13.5" customHeight="1" x14ac:dyDescent="0.2">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row>
    <row r="390" spans="1:23" ht="13.5" customHeight="1" x14ac:dyDescent="0.2">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row>
    <row r="391" spans="1:23" ht="13.5" customHeight="1" x14ac:dyDescent="0.2">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row>
    <row r="392" spans="1:23" ht="13.5" customHeight="1" x14ac:dyDescent="0.2">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row>
    <row r="393" spans="1:23" ht="13.5" customHeight="1" x14ac:dyDescent="0.2">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row>
    <row r="394" spans="1:23" ht="13.5" customHeight="1" x14ac:dyDescent="0.2">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row>
    <row r="395" spans="1:23" ht="13.5" customHeight="1" x14ac:dyDescent="0.2">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row>
    <row r="396" spans="1:23" ht="13.5" customHeight="1" x14ac:dyDescent="0.2">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row>
    <row r="397" spans="1:23" ht="13.5" customHeight="1" x14ac:dyDescent="0.2">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row>
    <row r="398" spans="1:23" ht="13.5" customHeight="1" x14ac:dyDescent="0.2">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row>
    <row r="399" spans="1:23" ht="13.5" customHeight="1" x14ac:dyDescent="0.2">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row>
    <row r="400" spans="1:23" ht="13.5" customHeight="1" x14ac:dyDescent="0.2">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row>
    <row r="401" spans="1:23" ht="13.5" customHeight="1" x14ac:dyDescent="0.2">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row>
    <row r="402" spans="1:23" ht="13.5" customHeight="1" x14ac:dyDescent="0.2">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row>
    <row r="403" spans="1:23" ht="13.5" customHeight="1" x14ac:dyDescent="0.2">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row>
    <row r="404" spans="1:23" ht="13.5" customHeight="1" x14ac:dyDescent="0.2">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row>
    <row r="405" spans="1:23" ht="13.5" customHeight="1" x14ac:dyDescent="0.2">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row>
    <row r="406" spans="1:23" ht="13.5" customHeight="1" x14ac:dyDescent="0.2">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row>
    <row r="407" spans="1:23" ht="13.5" customHeight="1" x14ac:dyDescent="0.2">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row>
    <row r="408" spans="1:23" ht="13.5" customHeight="1" x14ac:dyDescent="0.2">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row>
    <row r="409" spans="1:23" ht="13.5" customHeight="1" x14ac:dyDescent="0.2">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row>
    <row r="410" spans="1:23" ht="13.5" customHeight="1" x14ac:dyDescent="0.2">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row>
    <row r="411" spans="1:23" ht="13.5" customHeight="1" x14ac:dyDescent="0.2">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row>
    <row r="412" spans="1:23" ht="13.5" customHeight="1" x14ac:dyDescent="0.2">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row>
    <row r="413" spans="1:23" ht="13.5" customHeight="1" x14ac:dyDescent="0.2">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row>
    <row r="414" spans="1:23" ht="13.5" customHeight="1" x14ac:dyDescent="0.2">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row>
    <row r="415" spans="1:23" ht="13.5" customHeight="1" x14ac:dyDescent="0.2">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row>
    <row r="416" spans="1:23" ht="13.5" customHeight="1" x14ac:dyDescent="0.2">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row>
    <row r="417" spans="1:23" ht="13.5" customHeight="1" x14ac:dyDescent="0.2">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row>
    <row r="418" spans="1:23" ht="13.5" customHeight="1" x14ac:dyDescent="0.2">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row>
    <row r="419" spans="1:23" ht="13.5" customHeight="1" x14ac:dyDescent="0.2">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row>
    <row r="420" spans="1:23" ht="13.5" customHeight="1" x14ac:dyDescent="0.2">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row>
    <row r="421" spans="1:23" ht="13.5" customHeight="1" x14ac:dyDescent="0.2">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row>
    <row r="422" spans="1:23" ht="13.5" customHeight="1" x14ac:dyDescent="0.2">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row>
    <row r="423" spans="1:23" ht="13.5" customHeight="1" x14ac:dyDescent="0.2">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row>
    <row r="424" spans="1:23" ht="13.5" customHeight="1" x14ac:dyDescent="0.2">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row>
    <row r="425" spans="1:23" ht="13.5" customHeight="1" x14ac:dyDescent="0.2">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row>
    <row r="426" spans="1:23" ht="13.5" customHeight="1" x14ac:dyDescent="0.2">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row>
    <row r="427" spans="1:23" ht="13.5" customHeight="1" x14ac:dyDescent="0.2">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row>
    <row r="428" spans="1:23" ht="13.5" customHeight="1" x14ac:dyDescent="0.2">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row>
    <row r="429" spans="1:23" ht="13.5" customHeight="1" x14ac:dyDescent="0.2">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row>
    <row r="430" spans="1:23" ht="13.5" customHeight="1" x14ac:dyDescent="0.2">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row>
    <row r="431" spans="1:23" ht="13.5" customHeight="1" x14ac:dyDescent="0.2">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row>
    <row r="432" spans="1:23" ht="13.5" customHeight="1" x14ac:dyDescent="0.2">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row>
    <row r="433" spans="1:23" ht="13.5" customHeight="1" x14ac:dyDescent="0.2">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row>
    <row r="434" spans="1:23" ht="13.5" customHeight="1" x14ac:dyDescent="0.2">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row>
    <row r="435" spans="1:23" ht="13.5" customHeight="1" x14ac:dyDescent="0.2">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row>
    <row r="436" spans="1:23" ht="13.5" customHeight="1" x14ac:dyDescent="0.2">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row>
    <row r="437" spans="1:23" ht="13.5" customHeight="1" x14ac:dyDescent="0.2">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row>
    <row r="438" spans="1:23" ht="13.5" customHeight="1" x14ac:dyDescent="0.2">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row>
    <row r="439" spans="1:23" ht="13.5" customHeight="1" x14ac:dyDescent="0.2">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row>
    <row r="440" spans="1:23" ht="13.5" customHeight="1" x14ac:dyDescent="0.2">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row>
    <row r="441" spans="1:23" ht="13.5" customHeight="1" x14ac:dyDescent="0.2">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row>
    <row r="442" spans="1:23" ht="13.5" customHeight="1" x14ac:dyDescent="0.2">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row>
    <row r="443" spans="1:23" ht="13.5" customHeight="1" x14ac:dyDescent="0.2">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row>
    <row r="444" spans="1:23" ht="13.5" customHeight="1" x14ac:dyDescent="0.2">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row>
    <row r="445" spans="1:23" ht="13.5" customHeight="1" x14ac:dyDescent="0.2">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row>
    <row r="446" spans="1:23" ht="13.5" customHeight="1" x14ac:dyDescent="0.2">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row>
    <row r="447" spans="1:23" ht="13.5" customHeight="1" x14ac:dyDescent="0.2">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row>
    <row r="448" spans="1:23" ht="13.5" customHeight="1" x14ac:dyDescent="0.2">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row>
    <row r="449" spans="1:23" ht="13.5" customHeight="1" x14ac:dyDescent="0.2">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row>
    <row r="450" spans="1:23" ht="13.5" customHeight="1" x14ac:dyDescent="0.2">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row>
    <row r="451" spans="1:23" ht="13.5" customHeight="1" x14ac:dyDescent="0.2">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row>
    <row r="452" spans="1:23" ht="13.5" customHeight="1" x14ac:dyDescent="0.2">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row>
    <row r="453" spans="1:23" ht="13.5" customHeight="1" x14ac:dyDescent="0.2">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row>
    <row r="454" spans="1:23" ht="13.5" customHeight="1" x14ac:dyDescent="0.2">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row>
    <row r="455" spans="1:23" ht="13.5" customHeight="1" x14ac:dyDescent="0.2">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row>
    <row r="456" spans="1:23" ht="13.5" customHeight="1" x14ac:dyDescent="0.2">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row>
    <row r="457" spans="1:23" ht="13.5" customHeight="1" x14ac:dyDescent="0.2">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row>
    <row r="458" spans="1:23" ht="13.5" customHeight="1" x14ac:dyDescent="0.2">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row>
    <row r="459" spans="1:23" ht="13.5" customHeight="1" x14ac:dyDescent="0.2">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row>
    <row r="460" spans="1:23" ht="13.5" customHeight="1" x14ac:dyDescent="0.2">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row>
    <row r="461" spans="1:23" ht="13.5" customHeight="1" x14ac:dyDescent="0.2">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row>
    <row r="462" spans="1:23" ht="13.5" customHeight="1" x14ac:dyDescent="0.2">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row>
    <row r="463" spans="1:23" ht="13.5" customHeight="1" x14ac:dyDescent="0.2">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row>
    <row r="464" spans="1:23" ht="13.5" customHeight="1" x14ac:dyDescent="0.2">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row>
    <row r="465" spans="1:23" ht="13.5" customHeight="1" x14ac:dyDescent="0.2">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row>
    <row r="466" spans="1:23" ht="13.5" customHeight="1" x14ac:dyDescent="0.2">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row>
    <row r="467" spans="1:23" ht="13.5" customHeight="1" x14ac:dyDescent="0.2">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row>
    <row r="468" spans="1:23" ht="13.5" customHeight="1" x14ac:dyDescent="0.2">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row>
    <row r="469" spans="1:23" ht="13.5" customHeight="1" x14ac:dyDescent="0.2">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row>
    <row r="470" spans="1:23" ht="13.5" customHeight="1" x14ac:dyDescent="0.2">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row>
    <row r="471" spans="1:23" ht="13.5" customHeight="1" x14ac:dyDescent="0.2">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row>
    <row r="472" spans="1:23" ht="13.5" customHeight="1" x14ac:dyDescent="0.2">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row>
    <row r="473" spans="1:23" ht="13.5" customHeight="1" x14ac:dyDescent="0.2">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row>
    <row r="474" spans="1:23" ht="13.5" customHeight="1" x14ac:dyDescent="0.2">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row>
    <row r="475" spans="1:23" ht="13.5" customHeight="1" x14ac:dyDescent="0.2">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row>
    <row r="476" spans="1:23" ht="13.5" customHeight="1" x14ac:dyDescent="0.2">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row>
    <row r="477" spans="1:23" ht="13.5" customHeight="1" x14ac:dyDescent="0.2">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row>
    <row r="478" spans="1:23" ht="13.5" customHeight="1" x14ac:dyDescent="0.2">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row>
    <row r="479" spans="1:23" ht="13.5" customHeight="1" x14ac:dyDescent="0.2">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row>
    <row r="480" spans="1:23" ht="13.5" customHeight="1" x14ac:dyDescent="0.2">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row>
    <row r="481" spans="1:23" ht="13.5" customHeight="1" x14ac:dyDescent="0.2">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row>
    <row r="482" spans="1:23" ht="13.5" customHeight="1" x14ac:dyDescent="0.2">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row>
    <row r="483" spans="1:23" ht="13.5" customHeight="1" x14ac:dyDescent="0.2">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row>
    <row r="484" spans="1:23" ht="13.5" customHeight="1" x14ac:dyDescent="0.2">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row>
    <row r="485" spans="1:23" ht="13.5" customHeight="1" x14ac:dyDescent="0.2">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row>
    <row r="486" spans="1:23" ht="13.5" customHeight="1" x14ac:dyDescent="0.2">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row>
    <row r="487" spans="1:23" ht="13.5" customHeight="1" x14ac:dyDescent="0.2">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row>
    <row r="488" spans="1:23" ht="13.5" customHeight="1" x14ac:dyDescent="0.2">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row>
    <row r="489" spans="1:23" ht="13.5" customHeight="1" x14ac:dyDescent="0.2">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row>
    <row r="490" spans="1:23" ht="13.5" customHeight="1" x14ac:dyDescent="0.2">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row>
    <row r="491" spans="1:23" ht="13.5" customHeight="1" x14ac:dyDescent="0.2">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row>
    <row r="492" spans="1:23" ht="13.5" customHeight="1" x14ac:dyDescent="0.2">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row>
    <row r="493" spans="1:23" ht="13.5" customHeight="1" x14ac:dyDescent="0.2">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row>
    <row r="494" spans="1:23" ht="13.5" customHeight="1" x14ac:dyDescent="0.2">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row>
    <row r="495" spans="1:23" ht="13.5" customHeight="1" x14ac:dyDescent="0.2">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row>
    <row r="496" spans="1:23" ht="13.5" customHeight="1" x14ac:dyDescent="0.2">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row>
    <row r="497" spans="1:23" ht="13.5" customHeight="1" x14ac:dyDescent="0.2">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row>
    <row r="498" spans="1:23" ht="13.5" customHeight="1" x14ac:dyDescent="0.2">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row>
    <row r="499" spans="1:23" ht="13.5" customHeight="1" x14ac:dyDescent="0.2">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row>
    <row r="500" spans="1:23" ht="13.5" customHeight="1" x14ac:dyDescent="0.2">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row>
    <row r="501" spans="1:23" ht="13.5" customHeight="1" x14ac:dyDescent="0.2">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row>
    <row r="502" spans="1:23" ht="13.5" customHeight="1" x14ac:dyDescent="0.2">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row>
    <row r="503" spans="1:23" ht="13.5" customHeight="1" x14ac:dyDescent="0.2">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row>
    <row r="504" spans="1:23" ht="13.5" customHeight="1" x14ac:dyDescent="0.2">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row>
    <row r="505" spans="1:23" ht="13.5" customHeight="1" x14ac:dyDescent="0.2">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row>
    <row r="506" spans="1:23" ht="13.5" customHeight="1" x14ac:dyDescent="0.2">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row>
    <row r="507" spans="1:23" ht="13.5" customHeight="1" x14ac:dyDescent="0.2">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row>
    <row r="508" spans="1:23" ht="13.5" customHeight="1" x14ac:dyDescent="0.2">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row>
    <row r="509" spans="1:23" ht="13.5" customHeight="1" x14ac:dyDescent="0.2">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row>
    <row r="510" spans="1:23" ht="13.5" customHeight="1" x14ac:dyDescent="0.2">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row>
    <row r="511" spans="1:23" ht="13.5" customHeight="1" x14ac:dyDescent="0.2">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row>
    <row r="512" spans="1:23" ht="13.5" customHeight="1" x14ac:dyDescent="0.2">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row>
    <row r="513" spans="1:23" ht="13.5" customHeight="1" x14ac:dyDescent="0.2">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row>
    <row r="514" spans="1:23" ht="13.5" customHeight="1" x14ac:dyDescent="0.2">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row>
    <row r="515" spans="1:23" ht="13.5" customHeight="1" x14ac:dyDescent="0.2">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row>
    <row r="516" spans="1:23" ht="13.5" customHeight="1" x14ac:dyDescent="0.2">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row>
    <row r="517" spans="1:23" ht="13.5" customHeight="1" x14ac:dyDescent="0.2">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row>
    <row r="518" spans="1:23" ht="13.5" customHeight="1" x14ac:dyDescent="0.2">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row>
    <row r="519" spans="1:23" ht="13.5" customHeight="1" x14ac:dyDescent="0.2">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row>
    <row r="520" spans="1:23" ht="13.5" customHeight="1" x14ac:dyDescent="0.2">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row>
    <row r="521" spans="1:23" ht="13.5" customHeight="1" x14ac:dyDescent="0.2">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row>
    <row r="522" spans="1:23" ht="13.5" customHeight="1" x14ac:dyDescent="0.2">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row>
    <row r="523" spans="1:23" ht="13.5" customHeight="1" x14ac:dyDescent="0.2">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row>
    <row r="524" spans="1:23" ht="13.5" customHeight="1" x14ac:dyDescent="0.2">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row>
    <row r="525" spans="1:23" ht="13.5" customHeight="1" x14ac:dyDescent="0.2">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row>
    <row r="526" spans="1:23" ht="13.5" customHeight="1" x14ac:dyDescent="0.2">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row>
    <row r="527" spans="1:23" ht="13.5" customHeight="1" x14ac:dyDescent="0.2">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row>
    <row r="528" spans="1:23" ht="13.5" customHeight="1" x14ac:dyDescent="0.2">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row>
    <row r="529" spans="1:23" ht="13.5" customHeight="1" x14ac:dyDescent="0.2">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row>
    <row r="530" spans="1:23" ht="13.5" customHeight="1" x14ac:dyDescent="0.2">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row>
    <row r="531" spans="1:23" ht="13.5" customHeight="1" x14ac:dyDescent="0.2">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row>
    <row r="532" spans="1:23" ht="13.5" customHeight="1" x14ac:dyDescent="0.2">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row>
    <row r="533" spans="1:23" ht="13.5" customHeight="1" x14ac:dyDescent="0.2">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row>
    <row r="534" spans="1:23" ht="13.5" customHeight="1" x14ac:dyDescent="0.2">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row>
    <row r="535" spans="1:23" ht="13.5" customHeight="1" x14ac:dyDescent="0.2">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row>
    <row r="536" spans="1:23" ht="13.5" customHeight="1" x14ac:dyDescent="0.2">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row>
    <row r="537" spans="1:23" ht="13.5" customHeight="1" x14ac:dyDescent="0.2">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row>
    <row r="538" spans="1:23" ht="13.5" customHeight="1" x14ac:dyDescent="0.2">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row>
    <row r="539" spans="1:23" ht="13.5" customHeight="1" x14ac:dyDescent="0.2">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row>
    <row r="540" spans="1:23" ht="13.5" customHeight="1" x14ac:dyDescent="0.2">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row>
    <row r="541" spans="1:23" ht="13.5" customHeight="1" x14ac:dyDescent="0.2">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row>
    <row r="542" spans="1:23" ht="13.5" customHeight="1" x14ac:dyDescent="0.2">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row>
    <row r="543" spans="1:23" ht="13.5" customHeight="1" x14ac:dyDescent="0.2">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row>
    <row r="544" spans="1:23" ht="13.5" customHeight="1" x14ac:dyDescent="0.2">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row>
    <row r="545" spans="1:23" ht="13.5" customHeight="1" x14ac:dyDescent="0.2">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row>
    <row r="546" spans="1:23" ht="13.5" customHeight="1" x14ac:dyDescent="0.2">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row>
    <row r="547" spans="1:23" ht="13.5" customHeight="1" x14ac:dyDescent="0.2">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row>
    <row r="548" spans="1:23" ht="13.5" customHeight="1" x14ac:dyDescent="0.2">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row>
    <row r="549" spans="1:23" ht="13.5" customHeight="1" x14ac:dyDescent="0.2">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row>
    <row r="550" spans="1:23" ht="13.5" customHeight="1" x14ac:dyDescent="0.2">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row>
    <row r="551" spans="1:23" ht="13.5" customHeight="1" x14ac:dyDescent="0.2">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row>
    <row r="552" spans="1:23" ht="13.5" customHeight="1" x14ac:dyDescent="0.2">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row>
    <row r="553" spans="1:23" ht="13.5" customHeight="1" x14ac:dyDescent="0.2">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row>
    <row r="554" spans="1:23" ht="13.5" customHeight="1" x14ac:dyDescent="0.2">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row>
    <row r="555" spans="1:23" ht="13.5" customHeight="1" x14ac:dyDescent="0.2">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row>
    <row r="556" spans="1:23" ht="13.5" customHeight="1" x14ac:dyDescent="0.2">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row>
    <row r="557" spans="1:23" ht="13.5" customHeight="1" x14ac:dyDescent="0.2">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row>
    <row r="558" spans="1:23" ht="13.5" customHeight="1" x14ac:dyDescent="0.2">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row>
    <row r="559" spans="1:23" ht="13.5" customHeight="1" x14ac:dyDescent="0.2">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row>
    <row r="560" spans="1:23" ht="13.5" customHeight="1" x14ac:dyDescent="0.2">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row>
    <row r="561" spans="1:23" ht="13.5" customHeight="1" x14ac:dyDescent="0.2">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row>
    <row r="562" spans="1:23" ht="13.5" customHeight="1" x14ac:dyDescent="0.2">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row>
    <row r="563" spans="1:23" ht="13.5" customHeight="1" x14ac:dyDescent="0.2">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row>
    <row r="564" spans="1:23" ht="13.5" customHeight="1" x14ac:dyDescent="0.2">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row>
    <row r="565" spans="1:23" ht="13.5" customHeight="1" x14ac:dyDescent="0.2">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row>
    <row r="566" spans="1:23" ht="13.5" customHeight="1" x14ac:dyDescent="0.2">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row>
    <row r="567" spans="1:23" ht="13.5" customHeight="1" x14ac:dyDescent="0.2">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row>
    <row r="568" spans="1:23" ht="13.5" customHeight="1" x14ac:dyDescent="0.2">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row>
    <row r="569" spans="1:23" ht="13.5" customHeight="1" x14ac:dyDescent="0.2">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row>
    <row r="570" spans="1:23" ht="13.5" customHeight="1" x14ac:dyDescent="0.2">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row>
    <row r="571" spans="1:23" ht="13.5" customHeight="1" x14ac:dyDescent="0.2">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row>
    <row r="572" spans="1:23" ht="13.5" customHeight="1" x14ac:dyDescent="0.2">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row>
    <row r="573" spans="1:23" ht="13.5" customHeight="1" x14ac:dyDescent="0.2">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row>
    <row r="574" spans="1:23" ht="13.5" customHeight="1" x14ac:dyDescent="0.2">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row>
    <row r="575" spans="1:23" ht="13.5" customHeight="1" x14ac:dyDescent="0.2">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row>
    <row r="576" spans="1:23" ht="13.5" customHeight="1" x14ac:dyDescent="0.2">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row>
    <row r="577" spans="1:23" ht="13.5" customHeight="1" x14ac:dyDescent="0.2">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row>
    <row r="578" spans="1:23" ht="13.5" customHeight="1" x14ac:dyDescent="0.2">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row>
    <row r="579" spans="1:23" ht="13.5" customHeight="1" x14ac:dyDescent="0.2">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row>
    <row r="580" spans="1:23" ht="13.5" customHeight="1" x14ac:dyDescent="0.2">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row>
    <row r="581" spans="1:23" ht="13.5" customHeight="1" x14ac:dyDescent="0.2">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row>
    <row r="582" spans="1:23" ht="13.5" customHeight="1" x14ac:dyDescent="0.2">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row>
    <row r="583" spans="1:23" ht="13.5" customHeight="1" x14ac:dyDescent="0.2">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row>
    <row r="584" spans="1:23" ht="13.5" customHeight="1" x14ac:dyDescent="0.2">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row>
    <row r="585" spans="1:23" ht="13.5" customHeight="1" x14ac:dyDescent="0.2">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row>
    <row r="586" spans="1:23" ht="13.5" customHeight="1" x14ac:dyDescent="0.2">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row>
    <row r="587" spans="1:23" ht="13.5" customHeight="1" x14ac:dyDescent="0.2">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row>
    <row r="588" spans="1:23" ht="13.5" customHeight="1" x14ac:dyDescent="0.2">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row>
    <row r="589" spans="1:23" ht="13.5" customHeight="1" x14ac:dyDescent="0.2">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row>
    <row r="590" spans="1:23" ht="13.5" customHeight="1" x14ac:dyDescent="0.2">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row>
    <row r="591" spans="1:23" ht="13.5" customHeight="1" x14ac:dyDescent="0.2">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row>
    <row r="592" spans="1:23" ht="13.5" customHeight="1" x14ac:dyDescent="0.2">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row>
    <row r="593" spans="1:23" ht="13.5" customHeight="1" x14ac:dyDescent="0.2">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row>
    <row r="594" spans="1:23" ht="13.5" customHeight="1" x14ac:dyDescent="0.2">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row>
    <row r="595" spans="1:23" ht="13.5" customHeight="1" x14ac:dyDescent="0.2">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row>
    <row r="596" spans="1:23" ht="13.5" customHeight="1" x14ac:dyDescent="0.2">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row>
    <row r="597" spans="1:23" ht="13.5" customHeight="1" x14ac:dyDescent="0.2">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row>
    <row r="598" spans="1:23" ht="13.5" customHeight="1" x14ac:dyDescent="0.2">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row>
    <row r="599" spans="1:23" ht="13.5" customHeight="1" x14ac:dyDescent="0.2">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row>
    <row r="600" spans="1:23" ht="13.5" customHeight="1" x14ac:dyDescent="0.2">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row>
    <row r="601" spans="1:23" ht="13.5" customHeight="1" x14ac:dyDescent="0.2">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row>
    <row r="602" spans="1:23" ht="13.5" customHeight="1" x14ac:dyDescent="0.2">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row>
    <row r="603" spans="1:23" ht="13.5" customHeight="1" x14ac:dyDescent="0.2">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row>
    <row r="604" spans="1:23" ht="13.5" customHeight="1" x14ac:dyDescent="0.2">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row>
    <row r="605" spans="1:23" ht="13.5" customHeight="1" x14ac:dyDescent="0.2">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row>
    <row r="606" spans="1:23" ht="13.5" customHeight="1" x14ac:dyDescent="0.2">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row>
    <row r="607" spans="1:23" ht="13.5" customHeight="1" x14ac:dyDescent="0.2">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row>
    <row r="608" spans="1:23" ht="13.5" customHeight="1" x14ac:dyDescent="0.2">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row>
    <row r="609" spans="1:23" ht="13.5" customHeight="1" x14ac:dyDescent="0.2">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row>
    <row r="610" spans="1:23" ht="13.5" customHeight="1" x14ac:dyDescent="0.2">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row>
    <row r="611" spans="1:23" ht="13.5" customHeight="1" x14ac:dyDescent="0.2">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row>
    <row r="612" spans="1:23" ht="13.5" customHeight="1" x14ac:dyDescent="0.2">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row>
    <row r="613" spans="1:23" ht="13.5" customHeight="1" x14ac:dyDescent="0.2">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row>
    <row r="614" spans="1:23" ht="13.5" customHeight="1" x14ac:dyDescent="0.2">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row>
    <row r="615" spans="1:23" ht="13.5" customHeight="1" x14ac:dyDescent="0.2">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row>
    <row r="616" spans="1:23" ht="13.5" customHeight="1" x14ac:dyDescent="0.2">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row>
    <row r="617" spans="1:23" ht="13.5" customHeight="1" x14ac:dyDescent="0.2">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row>
    <row r="618" spans="1:23" ht="13.5" customHeight="1" x14ac:dyDescent="0.2">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row>
    <row r="619" spans="1:23" ht="13.5" customHeight="1" x14ac:dyDescent="0.2">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row>
    <row r="620" spans="1:23" ht="13.5" customHeight="1" x14ac:dyDescent="0.2">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row>
    <row r="621" spans="1:23" ht="13.5" customHeight="1" x14ac:dyDescent="0.2">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row>
    <row r="622" spans="1:23" ht="13.5" customHeight="1" x14ac:dyDescent="0.2">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row>
    <row r="623" spans="1:23" ht="13.5" customHeight="1" x14ac:dyDescent="0.2">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row>
    <row r="624" spans="1:23" ht="13.5" customHeight="1" x14ac:dyDescent="0.2">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row>
    <row r="625" spans="1:23" ht="13.5" customHeight="1" x14ac:dyDescent="0.2">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row>
    <row r="626" spans="1:23" ht="13.5" customHeight="1" x14ac:dyDescent="0.2">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row>
    <row r="627" spans="1:23" ht="13.5" customHeight="1" x14ac:dyDescent="0.2">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row>
    <row r="628" spans="1:23" ht="13.5" customHeight="1" x14ac:dyDescent="0.2">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row>
    <row r="629" spans="1:23" ht="13.5" customHeight="1" x14ac:dyDescent="0.2">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row>
    <row r="630" spans="1:23" ht="13.5" customHeight="1" x14ac:dyDescent="0.2">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row>
    <row r="631" spans="1:23" ht="13.5" customHeight="1" x14ac:dyDescent="0.2">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row>
    <row r="632" spans="1:23" ht="13.5" customHeight="1" x14ac:dyDescent="0.2">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row>
    <row r="633" spans="1:23" ht="13.5" customHeight="1" x14ac:dyDescent="0.2">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row>
    <row r="634" spans="1:23" ht="13.5" customHeight="1" x14ac:dyDescent="0.2">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row>
    <row r="635" spans="1:23" ht="13.5" customHeight="1" x14ac:dyDescent="0.2">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row>
    <row r="636" spans="1:23" ht="13.5" customHeight="1" x14ac:dyDescent="0.2">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row>
    <row r="637" spans="1:23" ht="13.5" customHeight="1" x14ac:dyDescent="0.2">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row>
    <row r="638" spans="1:23" ht="13.5" customHeight="1" x14ac:dyDescent="0.2">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row>
    <row r="639" spans="1:23" ht="13.5" customHeight="1" x14ac:dyDescent="0.2">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row>
    <row r="640" spans="1:23" ht="13.5" customHeight="1" x14ac:dyDescent="0.2">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row>
    <row r="641" spans="1:23" ht="13.5" customHeight="1" x14ac:dyDescent="0.2">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row>
    <row r="642" spans="1:23" ht="13.5" customHeight="1" x14ac:dyDescent="0.2">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row>
    <row r="643" spans="1:23" ht="13.5" customHeight="1" x14ac:dyDescent="0.2">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row>
    <row r="644" spans="1:23" ht="13.5" customHeight="1" x14ac:dyDescent="0.2">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row>
    <row r="645" spans="1:23" ht="13.5" customHeight="1" x14ac:dyDescent="0.2">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row>
    <row r="646" spans="1:23" ht="13.5" customHeight="1" x14ac:dyDescent="0.2">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row>
    <row r="647" spans="1:23" ht="13.5" customHeight="1" x14ac:dyDescent="0.2">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row>
    <row r="648" spans="1:23" ht="13.5" customHeight="1" x14ac:dyDescent="0.2">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row>
    <row r="649" spans="1:23" ht="13.5" customHeight="1" x14ac:dyDescent="0.2">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row>
    <row r="650" spans="1:23" ht="13.5" customHeight="1" x14ac:dyDescent="0.2">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row>
    <row r="651" spans="1:23" ht="13.5" customHeight="1" x14ac:dyDescent="0.2">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row>
    <row r="652" spans="1:23" ht="13.5" customHeight="1" x14ac:dyDescent="0.2">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row>
    <row r="653" spans="1:23" ht="13.5" customHeight="1" x14ac:dyDescent="0.2">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row>
    <row r="654" spans="1:23" ht="13.5" customHeight="1" x14ac:dyDescent="0.2">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row>
    <row r="655" spans="1:23" ht="13.5" customHeight="1" x14ac:dyDescent="0.2">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row>
    <row r="656" spans="1:23" ht="13.5" customHeight="1" x14ac:dyDescent="0.2">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row>
    <row r="657" spans="1:23" ht="13.5" customHeight="1" x14ac:dyDescent="0.2">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row>
    <row r="658" spans="1:23" ht="13.5" customHeight="1" x14ac:dyDescent="0.2">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row>
    <row r="659" spans="1:23" ht="13.5" customHeight="1" x14ac:dyDescent="0.2">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row>
    <row r="660" spans="1:23" ht="13.5" customHeight="1" x14ac:dyDescent="0.2">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row>
    <row r="661" spans="1:23" ht="13.5" customHeight="1" x14ac:dyDescent="0.2">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row>
    <row r="662" spans="1:23" ht="13.5" customHeight="1" x14ac:dyDescent="0.2">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row>
    <row r="663" spans="1:23" ht="13.5" customHeight="1" x14ac:dyDescent="0.2">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row>
    <row r="664" spans="1:23" ht="13.5" customHeight="1" x14ac:dyDescent="0.2">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row>
    <row r="665" spans="1:23" ht="13.5" customHeight="1" x14ac:dyDescent="0.2">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row>
    <row r="666" spans="1:23" ht="13.5" customHeight="1" x14ac:dyDescent="0.2">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row>
    <row r="667" spans="1:23" ht="13.5" customHeight="1" x14ac:dyDescent="0.2">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row>
    <row r="668" spans="1:23" ht="13.5" customHeight="1" x14ac:dyDescent="0.2">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row>
    <row r="669" spans="1:23" ht="13.5" customHeight="1" x14ac:dyDescent="0.2">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row>
    <row r="670" spans="1:23" ht="13.5" customHeight="1" x14ac:dyDescent="0.2">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row>
    <row r="671" spans="1:23" ht="13.5" customHeight="1" x14ac:dyDescent="0.2">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row>
    <row r="672" spans="1:23" ht="13.5" customHeight="1" x14ac:dyDescent="0.2">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row>
    <row r="673" spans="1:23" ht="13.5" customHeight="1" x14ac:dyDescent="0.2">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row>
    <row r="674" spans="1:23" ht="13.5" customHeight="1" x14ac:dyDescent="0.2">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row>
    <row r="675" spans="1:23" ht="13.5" customHeight="1" x14ac:dyDescent="0.2">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row>
    <row r="676" spans="1:23" ht="13.5" customHeight="1" x14ac:dyDescent="0.2">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row>
    <row r="677" spans="1:23" ht="13.5" customHeight="1" x14ac:dyDescent="0.2">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row>
    <row r="678" spans="1:23" ht="13.5" customHeight="1" x14ac:dyDescent="0.2">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row>
    <row r="679" spans="1:23" ht="13.5" customHeight="1" x14ac:dyDescent="0.2">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row>
    <row r="680" spans="1:23" ht="13.5" customHeight="1" x14ac:dyDescent="0.2">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row>
    <row r="681" spans="1:23" ht="13.5" customHeight="1" x14ac:dyDescent="0.2">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row>
    <row r="682" spans="1:23" ht="13.5" customHeight="1" x14ac:dyDescent="0.2">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row>
    <row r="683" spans="1:23" ht="13.5" customHeight="1" x14ac:dyDescent="0.2">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row>
    <row r="684" spans="1:23" ht="13.5" customHeight="1" x14ac:dyDescent="0.2">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row>
    <row r="685" spans="1:23" ht="13.5" customHeight="1" x14ac:dyDescent="0.2">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row>
    <row r="686" spans="1:23" ht="13.5" customHeight="1" x14ac:dyDescent="0.2">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row>
    <row r="687" spans="1:23" ht="13.5" customHeight="1" x14ac:dyDescent="0.2">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row>
    <row r="688" spans="1:23" ht="13.5" customHeight="1" x14ac:dyDescent="0.2">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row>
    <row r="689" spans="1:23" ht="13.5" customHeight="1" x14ac:dyDescent="0.2">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row>
    <row r="690" spans="1:23" ht="13.5" customHeight="1" x14ac:dyDescent="0.2">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row>
    <row r="691" spans="1:23" ht="13.5" customHeight="1" x14ac:dyDescent="0.2">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row>
    <row r="692" spans="1:23" ht="13.5" customHeight="1" x14ac:dyDescent="0.2">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row>
    <row r="693" spans="1:23" ht="13.5" customHeight="1" x14ac:dyDescent="0.2">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row>
    <row r="694" spans="1:23" ht="13.5" customHeight="1" x14ac:dyDescent="0.2">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row>
    <row r="695" spans="1:23" ht="13.5" customHeight="1" x14ac:dyDescent="0.2">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row>
    <row r="696" spans="1:23" ht="13.5" customHeight="1" x14ac:dyDescent="0.2">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row>
    <row r="697" spans="1:23" ht="13.5" customHeight="1" x14ac:dyDescent="0.2">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row>
    <row r="698" spans="1:23" ht="13.5" customHeight="1" x14ac:dyDescent="0.2">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row>
    <row r="699" spans="1:23" ht="13.5" customHeight="1" x14ac:dyDescent="0.2">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row>
    <row r="700" spans="1:23" ht="13.5" customHeight="1" x14ac:dyDescent="0.2">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row>
    <row r="701" spans="1:23" ht="13.5" customHeight="1" x14ac:dyDescent="0.2">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row>
    <row r="702" spans="1:23" ht="13.5" customHeight="1" x14ac:dyDescent="0.2">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row>
    <row r="703" spans="1:23" ht="13.5" customHeight="1" x14ac:dyDescent="0.2">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row>
    <row r="704" spans="1:23" ht="13.5" customHeight="1" x14ac:dyDescent="0.2">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row>
    <row r="705" spans="1:23" ht="13.5" customHeight="1" x14ac:dyDescent="0.2">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row>
    <row r="706" spans="1:23" ht="13.5" customHeight="1" x14ac:dyDescent="0.2">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row>
    <row r="707" spans="1:23" ht="13.5" customHeight="1" x14ac:dyDescent="0.2">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row>
    <row r="708" spans="1:23" ht="13.5" customHeight="1" x14ac:dyDescent="0.2">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row>
    <row r="709" spans="1:23" ht="13.5" customHeight="1" x14ac:dyDescent="0.2">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row>
    <row r="710" spans="1:23" ht="13.5" customHeight="1" x14ac:dyDescent="0.2">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row>
    <row r="711" spans="1:23" ht="13.5" customHeight="1" x14ac:dyDescent="0.2">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row>
    <row r="712" spans="1:23" ht="13.5" customHeight="1" x14ac:dyDescent="0.2">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row>
    <row r="713" spans="1:23" ht="13.5" customHeight="1" x14ac:dyDescent="0.2">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row>
    <row r="714" spans="1:23" ht="13.5" customHeight="1" x14ac:dyDescent="0.2">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row>
    <row r="715" spans="1:23" ht="13.5" customHeight="1" x14ac:dyDescent="0.2">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row>
    <row r="716" spans="1:23" ht="13.5" customHeight="1" x14ac:dyDescent="0.2">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row>
    <row r="717" spans="1:23" ht="13.5" customHeight="1" x14ac:dyDescent="0.2">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row>
    <row r="718" spans="1:23" ht="13.5" customHeight="1" x14ac:dyDescent="0.2">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row>
    <row r="719" spans="1:23" ht="13.5" customHeight="1" x14ac:dyDescent="0.2">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row>
    <row r="720" spans="1:23" ht="13.5" customHeight="1" x14ac:dyDescent="0.2">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row>
    <row r="721" spans="1:23" ht="13.5" customHeight="1" x14ac:dyDescent="0.2">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row>
    <row r="722" spans="1:23" ht="13.5" customHeight="1" x14ac:dyDescent="0.2">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row>
    <row r="723" spans="1:23" ht="13.5" customHeight="1" x14ac:dyDescent="0.2">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row>
    <row r="724" spans="1:23" ht="13.5" customHeight="1" x14ac:dyDescent="0.2">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row>
    <row r="725" spans="1:23" ht="13.5" customHeight="1" x14ac:dyDescent="0.2">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row>
    <row r="726" spans="1:23" ht="13.5" customHeight="1" x14ac:dyDescent="0.2">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row>
    <row r="727" spans="1:23" ht="13.5" customHeight="1" x14ac:dyDescent="0.2">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row>
    <row r="728" spans="1:23" ht="13.5" customHeight="1" x14ac:dyDescent="0.2">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row>
    <row r="729" spans="1:23" ht="13.5" customHeight="1" x14ac:dyDescent="0.2">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row>
    <row r="730" spans="1:23" ht="13.5" customHeight="1" x14ac:dyDescent="0.2">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row>
    <row r="731" spans="1:23" ht="13.5" customHeight="1" x14ac:dyDescent="0.2">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row>
    <row r="732" spans="1:23" ht="13.5" customHeight="1" x14ac:dyDescent="0.2">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row>
    <row r="733" spans="1:23" ht="13.5" customHeight="1" x14ac:dyDescent="0.2">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row>
    <row r="734" spans="1:23" ht="13.5" customHeight="1" x14ac:dyDescent="0.2">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row>
    <row r="735" spans="1:23" ht="13.5" customHeight="1" x14ac:dyDescent="0.2">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row>
    <row r="736" spans="1:23" ht="13.5" customHeight="1" x14ac:dyDescent="0.2">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row>
    <row r="737" spans="1:23" ht="13.5" customHeight="1" x14ac:dyDescent="0.2">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row>
    <row r="738" spans="1:23" ht="13.5" customHeight="1" x14ac:dyDescent="0.2">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row>
    <row r="739" spans="1:23" ht="13.5" customHeight="1" x14ac:dyDescent="0.2">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row>
    <row r="740" spans="1:23" ht="13.5" customHeight="1" x14ac:dyDescent="0.2">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row>
    <row r="741" spans="1:23" ht="13.5" customHeight="1" x14ac:dyDescent="0.2">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row>
    <row r="742" spans="1:23" ht="13.5" customHeight="1" x14ac:dyDescent="0.2">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row>
    <row r="743" spans="1:23" ht="13.5" customHeight="1" x14ac:dyDescent="0.2">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row>
    <row r="744" spans="1:23" ht="13.5" customHeight="1" x14ac:dyDescent="0.2">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row>
    <row r="745" spans="1:23" ht="13.5" customHeight="1" x14ac:dyDescent="0.2">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row>
    <row r="746" spans="1:23" ht="13.5" customHeight="1" x14ac:dyDescent="0.2">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row>
    <row r="747" spans="1:23" ht="13.5" customHeight="1" x14ac:dyDescent="0.2">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row>
    <row r="748" spans="1:23" ht="13.5" customHeight="1" x14ac:dyDescent="0.2">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row>
    <row r="749" spans="1:23" ht="13.5" customHeight="1" x14ac:dyDescent="0.2">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row>
    <row r="750" spans="1:23" ht="13.5" customHeight="1" x14ac:dyDescent="0.2">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row>
    <row r="751" spans="1:23" ht="13.5" customHeight="1" x14ac:dyDescent="0.2">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row>
    <row r="752" spans="1:23" ht="13.5" customHeight="1" x14ac:dyDescent="0.2">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row>
    <row r="753" spans="1:23" ht="13.5" customHeight="1" x14ac:dyDescent="0.2">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row>
    <row r="754" spans="1:23" ht="13.5" customHeight="1" x14ac:dyDescent="0.2">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row>
    <row r="755" spans="1:23" ht="13.5" customHeight="1" x14ac:dyDescent="0.2">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row>
    <row r="756" spans="1:23" ht="13.5" customHeight="1" x14ac:dyDescent="0.2">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row>
    <row r="757" spans="1:23" ht="13.5" customHeight="1" x14ac:dyDescent="0.2">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row>
    <row r="758" spans="1:23" ht="13.5" customHeight="1" x14ac:dyDescent="0.2">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row>
    <row r="759" spans="1:23" ht="13.5" customHeight="1" x14ac:dyDescent="0.2">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row>
    <row r="760" spans="1:23" ht="13.5" customHeight="1" x14ac:dyDescent="0.2">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row>
    <row r="761" spans="1:23" ht="13.5" customHeight="1" x14ac:dyDescent="0.2">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row>
    <row r="762" spans="1:23" ht="13.5" customHeight="1" x14ac:dyDescent="0.2">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row>
    <row r="763" spans="1:23" ht="13.5" customHeight="1" x14ac:dyDescent="0.2">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row>
    <row r="764" spans="1:23" ht="13.5" customHeight="1" x14ac:dyDescent="0.2">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row>
    <row r="765" spans="1:23" ht="13.5" customHeight="1" x14ac:dyDescent="0.2">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row>
    <row r="766" spans="1:23" ht="13.5" customHeight="1" x14ac:dyDescent="0.2">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row>
    <row r="767" spans="1:23" ht="13.5" customHeight="1" x14ac:dyDescent="0.2">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row>
    <row r="768" spans="1:23" ht="13.5" customHeight="1" x14ac:dyDescent="0.2">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row>
    <row r="769" spans="1:23" ht="13.5" customHeight="1" x14ac:dyDescent="0.2">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row>
    <row r="770" spans="1:23" ht="13.5" customHeight="1" x14ac:dyDescent="0.2">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row>
    <row r="771" spans="1:23" ht="13.5" customHeight="1" x14ac:dyDescent="0.2">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row>
    <row r="772" spans="1:23" ht="13.5" customHeight="1" x14ac:dyDescent="0.2">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row>
    <row r="773" spans="1:23" ht="13.5" customHeight="1" x14ac:dyDescent="0.2">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row>
    <row r="774" spans="1:23" ht="13.5" customHeight="1" x14ac:dyDescent="0.2">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row>
    <row r="775" spans="1:23" ht="13.5" customHeight="1" x14ac:dyDescent="0.2">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row>
    <row r="776" spans="1:23" ht="13.5" customHeight="1" x14ac:dyDescent="0.2">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row>
    <row r="777" spans="1:23" ht="13.5" customHeight="1" x14ac:dyDescent="0.2">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row>
    <row r="778" spans="1:23" ht="13.5" customHeight="1" x14ac:dyDescent="0.2">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row>
    <row r="779" spans="1:23" ht="13.5" customHeight="1" x14ac:dyDescent="0.2">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row>
    <row r="780" spans="1:23" ht="13.5" customHeight="1" x14ac:dyDescent="0.2">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row>
    <row r="781" spans="1:23" ht="13.5" customHeight="1" x14ac:dyDescent="0.2">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row>
    <row r="782" spans="1:23" ht="13.5" customHeight="1" x14ac:dyDescent="0.2">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row>
    <row r="783" spans="1:23" ht="13.5" customHeight="1" x14ac:dyDescent="0.2">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row>
    <row r="784" spans="1:23" ht="13.5" customHeight="1" x14ac:dyDescent="0.2">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row>
    <row r="785" spans="1:23" ht="13.5" customHeight="1" x14ac:dyDescent="0.2">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row>
    <row r="786" spans="1:23" ht="13.5" customHeight="1" x14ac:dyDescent="0.2">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row>
    <row r="787" spans="1:23" ht="13.5" customHeight="1" x14ac:dyDescent="0.2">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row>
    <row r="788" spans="1:23" ht="13.5" customHeight="1" x14ac:dyDescent="0.2">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row>
    <row r="789" spans="1:23" ht="13.5" customHeight="1" x14ac:dyDescent="0.2">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row>
    <row r="790" spans="1:23" ht="13.5" customHeight="1" x14ac:dyDescent="0.2">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row>
    <row r="791" spans="1:23" ht="13.5" customHeight="1" x14ac:dyDescent="0.2">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row>
    <row r="792" spans="1:23" ht="13.5" customHeight="1" x14ac:dyDescent="0.2">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row>
    <row r="793" spans="1:23" ht="13.5" customHeight="1" x14ac:dyDescent="0.2">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row>
    <row r="794" spans="1:23" ht="13.5" customHeight="1" x14ac:dyDescent="0.2">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row>
    <row r="795" spans="1:23" ht="13.5" customHeight="1" x14ac:dyDescent="0.2">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row>
    <row r="796" spans="1:23" ht="13.5" customHeight="1" x14ac:dyDescent="0.2">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row>
    <row r="797" spans="1:23" ht="13.5" customHeight="1" x14ac:dyDescent="0.2">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row>
    <row r="798" spans="1:23" ht="13.5" customHeight="1" x14ac:dyDescent="0.2">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row>
    <row r="799" spans="1:23" ht="13.5" customHeight="1" x14ac:dyDescent="0.2">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row>
    <row r="800" spans="1:23" ht="13.5" customHeight="1" x14ac:dyDescent="0.2">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row>
    <row r="801" spans="1:23" ht="13.5" customHeight="1" x14ac:dyDescent="0.2">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row>
    <row r="802" spans="1:23" ht="13.5" customHeight="1" x14ac:dyDescent="0.2">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row>
    <row r="803" spans="1:23" ht="13.5" customHeight="1" x14ac:dyDescent="0.2">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row>
    <row r="804" spans="1:23" ht="13.5" customHeight="1" x14ac:dyDescent="0.2">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row>
    <row r="805" spans="1:23" ht="13.5" customHeight="1" x14ac:dyDescent="0.2">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row>
    <row r="806" spans="1:23" ht="13.5" customHeight="1" x14ac:dyDescent="0.2">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row>
    <row r="807" spans="1:23" ht="13.5" customHeight="1" x14ac:dyDescent="0.2">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row>
    <row r="808" spans="1:23" ht="13.5" customHeight="1" x14ac:dyDescent="0.2">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row>
    <row r="809" spans="1:23" ht="13.5" customHeight="1" x14ac:dyDescent="0.2">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row>
    <row r="810" spans="1:23" ht="13.5" customHeight="1" x14ac:dyDescent="0.2">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row>
    <row r="811" spans="1:23" ht="13.5" customHeight="1" x14ac:dyDescent="0.2">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row>
    <row r="812" spans="1:23" ht="13.5" customHeight="1" x14ac:dyDescent="0.2">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row>
    <row r="813" spans="1:23" ht="13.5" customHeight="1" x14ac:dyDescent="0.2">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row>
    <row r="814" spans="1:23" ht="13.5" customHeight="1" x14ac:dyDescent="0.2">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row>
    <row r="815" spans="1:23" ht="13.5" customHeight="1" x14ac:dyDescent="0.2">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row>
    <row r="816" spans="1:23" ht="13.5" customHeight="1" x14ac:dyDescent="0.2">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row>
    <row r="817" spans="1:23" ht="13.5" customHeight="1" x14ac:dyDescent="0.2">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row>
    <row r="818" spans="1:23" ht="13.5" customHeight="1" x14ac:dyDescent="0.2">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row>
    <row r="819" spans="1:23" ht="13.5" customHeight="1" x14ac:dyDescent="0.2">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row>
    <row r="820" spans="1:23" ht="13.5" customHeight="1" x14ac:dyDescent="0.2">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row>
    <row r="821" spans="1:23" ht="13.5" customHeight="1" x14ac:dyDescent="0.2">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row>
    <row r="822" spans="1:23" ht="13.5" customHeight="1" x14ac:dyDescent="0.2">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row>
    <row r="823" spans="1:23" ht="13.5" customHeight="1" x14ac:dyDescent="0.2">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row>
    <row r="824" spans="1:23" ht="13.5" customHeight="1" x14ac:dyDescent="0.2">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row>
    <row r="825" spans="1:23" ht="13.5" customHeight="1" x14ac:dyDescent="0.2">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row>
    <row r="826" spans="1:23" ht="13.5" customHeight="1" x14ac:dyDescent="0.2">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row>
    <row r="827" spans="1:23" ht="13.5" customHeight="1" x14ac:dyDescent="0.2">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row>
    <row r="828" spans="1:23" ht="13.5" customHeight="1" x14ac:dyDescent="0.2">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row>
    <row r="829" spans="1:23" ht="13.5" customHeight="1" x14ac:dyDescent="0.2">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row>
    <row r="830" spans="1:23" ht="13.5" customHeight="1" x14ac:dyDescent="0.2">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row>
    <row r="831" spans="1:23" ht="13.5" customHeight="1" x14ac:dyDescent="0.2">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row>
    <row r="832" spans="1:23" ht="13.5" customHeight="1" x14ac:dyDescent="0.2">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row>
    <row r="833" spans="1:23" ht="13.5" customHeight="1" x14ac:dyDescent="0.2">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row>
    <row r="834" spans="1:23" ht="13.5" customHeight="1" x14ac:dyDescent="0.2">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row>
    <row r="835" spans="1:23" ht="13.5" customHeight="1" x14ac:dyDescent="0.2">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row>
    <row r="836" spans="1:23" ht="13.5" customHeight="1" x14ac:dyDescent="0.2">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row>
    <row r="837" spans="1:23" ht="13.5" customHeight="1" x14ac:dyDescent="0.2">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row>
    <row r="838" spans="1:23" ht="13.5" customHeight="1" x14ac:dyDescent="0.2">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row>
    <row r="839" spans="1:23" ht="13.5" customHeight="1" x14ac:dyDescent="0.2">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row>
    <row r="840" spans="1:23" ht="13.5" customHeight="1" x14ac:dyDescent="0.2">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row>
    <row r="841" spans="1:23" ht="13.5" customHeight="1" x14ac:dyDescent="0.2">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row>
    <row r="842" spans="1:23" ht="13.5" customHeight="1" x14ac:dyDescent="0.2">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row>
    <row r="843" spans="1:23" ht="13.5" customHeight="1" x14ac:dyDescent="0.2">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row>
    <row r="844" spans="1:23" ht="13.5" customHeight="1" x14ac:dyDescent="0.2">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row>
    <row r="845" spans="1:23" ht="13.5" customHeight="1" x14ac:dyDescent="0.2">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row>
    <row r="846" spans="1:23" ht="13.5" customHeight="1" x14ac:dyDescent="0.2">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row>
    <row r="847" spans="1:23" ht="13.5" customHeight="1" x14ac:dyDescent="0.2">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row>
    <row r="848" spans="1:23" ht="13.5" customHeight="1" x14ac:dyDescent="0.2">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row>
    <row r="849" spans="1:23" ht="13.5" customHeight="1" x14ac:dyDescent="0.2">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row>
    <row r="850" spans="1:23" ht="13.5" customHeight="1" x14ac:dyDescent="0.2">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row>
    <row r="851" spans="1:23" ht="13.5" customHeight="1" x14ac:dyDescent="0.2">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row>
    <row r="852" spans="1:23" ht="13.5" customHeight="1" x14ac:dyDescent="0.2">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row>
    <row r="853" spans="1:23" ht="13.5" customHeight="1" x14ac:dyDescent="0.2">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row>
    <row r="854" spans="1:23" ht="13.5" customHeight="1" x14ac:dyDescent="0.2">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row>
    <row r="855" spans="1:23" ht="13.5" customHeight="1" x14ac:dyDescent="0.2">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row>
    <row r="856" spans="1:23" ht="13.5" customHeight="1" x14ac:dyDescent="0.2">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row>
    <row r="857" spans="1:23" ht="13.5" customHeight="1" x14ac:dyDescent="0.2">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row>
    <row r="858" spans="1:23" ht="13.5" customHeight="1" x14ac:dyDescent="0.2">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row>
    <row r="859" spans="1:23" ht="13.5" customHeight="1" x14ac:dyDescent="0.2">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row>
    <row r="860" spans="1:23" ht="13.5" customHeight="1" x14ac:dyDescent="0.2">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row>
    <row r="861" spans="1:23" ht="13.5" customHeight="1" x14ac:dyDescent="0.2">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row>
    <row r="862" spans="1:23" ht="13.5" customHeight="1" x14ac:dyDescent="0.2">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row>
    <row r="863" spans="1:23" ht="13.5" customHeight="1" x14ac:dyDescent="0.2">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row>
    <row r="864" spans="1:23" ht="13.5" customHeight="1" x14ac:dyDescent="0.2">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row>
    <row r="865" spans="1:23" ht="13.5" customHeight="1" x14ac:dyDescent="0.2">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row>
    <row r="866" spans="1:23" ht="13.5" customHeight="1" x14ac:dyDescent="0.2">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row>
    <row r="867" spans="1:23" ht="13.5" customHeight="1" x14ac:dyDescent="0.2">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row>
    <row r="868" spans="1:23" ht="13.5" customHeight="1" x14ac:dyDescent="0.2">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row>
    <row r="869" spans="1:23" ht="13.5" customHeight="1" x14ac:dyDescent="0.2">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row>
    <row r="870" spans="1:23" ht="13.5" customHeight="1" x14ac:dyDescent="0.2">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row>
    <row r="871" spans="1:23" ht="13.5" customHeight="1" x14ac:dyDescent="0.2">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row>
    <row r="872" spans="1:23" ht="13.5" customHeight="1" x14ac:dyDescent="0.2">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row>
    <row r="873" spans="1:23" ht="13.5" customHeight="1" x14ac:dyDescent="0.2">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row>
    <row r="874" spans="1:23" ht="13.5" customHeight="1" x14ac:dyDescent="0.2">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row>
    <row r="875" spans="1:23" ht="13.5" customHeight="1" x14ac:dyDescent="0.2">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row>
    <row r="876" spans="1:23" ht="13.5" customHeight="1" x14ac:dyDescent="0.2">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row>
    <row r="877" spans="1:23" ht="13.5" customHeight="1" x14ac:dyDescent="0.2">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row>
    <row r="878" spans="1:23" ht="13.5" customHeight="1" x14ac:dyDescent="0.2">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row>
    <row r="879" spans="1:23" ht="13.5" customHeight="1" x14ac:dyDescent="0.2">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row>
    <row r="880" spans="1:23" ht="13.5" customHeight="1" x14ac:dyDescent="0.2">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row>
    <row r="881" spans="1:23" ht="13.5" customHeight="1" x14ac:dyDescent="0.2">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row>
    <row r="882" spans="1:23" ht="13.5" customHeight="1" x14ac:dyDescent="0.2">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row>
    <row r="883" spans="1:23" ht="13.5" customHeight="1" x14ac:dyDescent="0.2">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row>
    <row r="884" spans="1:23" ht="13.5" customHeight="1" x14ac:dyDescent="0.2">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row>
    <row r="885" spans="1:23" ht="13.5" customHeight="1" x14ac:dyDescent="0.2">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row>
    <row r="886" spans="1:23" ht="13.5" customHeight="1" x14ac:dyDescent="0.2">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row>
    <row r="887" spans="1:23" ht="13.5" customHeight="1" x14ac:dyDescent="0.2">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row>
    <row r="888" spans="1:23" ht="13.5" customHeight="1" x14ac:dyDescent="0.2">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row>
    <row r="889" spans="1:23" ht="13.5" customHeight="1" x14ac:dyDescent="0.2">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row>
    <row r="890" spans="1:23" ht="13.5" customHeight="1" x14ac:dyDescent="0.2">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row>
    <row r="891" spans="1:23" ht="13.5" customHeight="1" x14ac:dyDescent="0.2">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row>
    <row r="892" spans="1:23" ht="13.5" customHeight="1" x14ac:dyDescent="0.2">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row>
    <row r="893" spans="1:23" ht="13.5" customHeight="1" x14ac:dyDescent="0.2">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row>
    <row r="894" spans="1:23" ht="13.5" customHeight="1" x14ac:dyDescent="0.2">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row>
    <row r="895" spans="1:23" ht="13.5" customHeight="1" x14ac:dyDescent="0.2">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row>
    <row r="896" spans="1:23" ht="13.5" customHeight="1" x14ac:dyDescent="0.2">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row>
    <row r="897" spans="1:23" ht="13.5" customHeight="1" x14ac:dyDescent="0.2">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row>
    <row r="898" spans="1:23" ht="13.5" customHeight="1" x14ac:dyDescent="0.2">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row>
    <row r="899" spans="1:23" ht="13.5" customHeight="1" x14ac:dyDescent="0.2">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row>
    <row r="900" spans="1:23" ht="13.5" customHeight="1" x14ac:dyDescent="0.2">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row>
    <row r="901" spans="1:23" ht="13.5" customHeight="1" x14ac:dyDescent="0.2">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row>
    <row r="902" spans="1:23" ht="13.5" customHeight="1" x14ac:dyDescent="0.2">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row>
    <row r="903" spans="1:23" ht="13.5" customHeight="1" x14ac:dyDescent="0.2">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row>
    <row r="904" spans="1:23" ht="13.5" customHeight="1" x14ac:dyDescent="0.2">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row>
    <row r="905" spans="1:23" ht="13.5" customHeight="1" x14ac:dyDescent="0.2">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row>
    <row r="906" spans="1:23" ht="13.5" customHeight="1" x14ac:dyDescent="0.2">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row>
    <row r="907" spans="1:23" ht="13.5" customHeight="1" x14ac:dyDescent="0.2">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row>
    <row r="908" spans="1:23" ht="13.5" customHeight="1" x14ac:dyDescent="0.2">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row>
    <row r="909" spans="1:23" ht="13.5" customHeight="1" x14ac:dyDescent="0.2">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row>
    <row r="910" spans="1:23" ht="13.5" customHeight="1" x14ac:dyDescent="0.2">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row>
    <row r="911" spans="1:23" ht="13.5" customHeight="1" x14ac:dyDescent="0.2">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row>
    <row r="912" spans="1:23" ht="13.5" customHeight="1" x14ac:dyDescent="0.2">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row>
    <row r="913" spans="1:23" ht="13.5" customHeight="1" x14ac:dyDescent="0.2">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row>
    <row r="914" spans="1:23" ht="13.5" customHeight="1" x14ac:dyDescent="0.2">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row>
    <row r="915" spans="1:23" ht="13.5" customHeight="1" x14ac:dyDescent="0.2">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row>
    <row r="916" spans="1:23" ht="13.5" customHeight="1" x14ac:dyDescent="0.2">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row>
    <row r="917" spans="1:23" ht="13.5" customHeight="1" x14ac:dyDescent="0.2">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row>
    <row r="918" spans="1:23" ht="13.5" customHeight="1" x14ac:dyDescent="0.2">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row>
    <row r="919" spans="1:23" ht="13.5" customHeight="1" x14ac:dyDescent="0.2">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row>
    <row r="920" spans="1:23" ht="13.5" customHeight="1" x14ac:dyDescent="0.2">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row>
    <row r="921" spans="1:23" ht="13.5" customHeight="1" x14ac:dyDescent="0.2">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row>
    <row r="922" spans="1:23" ht="13.5" customHeight="1" x14ac:dyDescent="0.2">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row>
    <row r="923" spans="1:23" ht="13.5" customHeight="1" x14ac:dyDescent="0.2">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row>
    <row r="924" spans="1:23" ht="13.5" customHeight="1" x14ac:dyDescent="0.2">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row>
    <row r="925" spans="1:23" ht="13.5" customHeight="1" x14ac:dyDescent="0.2">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row>
    <row r="926" spans="1:23" ht="13.5" customHeight="1" x14ac:dyDescent="0.2">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row>
    <row r="927" spans="1:23" ht="13.5" customHeight="1" x14ac:dyDescent="0.2">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row>
    <row r="928" spans="1:23" ht="13.5" customHeight="1" x14ac:dyDescent="0.2">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row>
    <row r="929" spans="1:23" ht="13.5" customHeight="1" x14ac:dyDescent="0.2">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row>
    <row r="930" spans="1:23" ht="13.5" customHeight="1" x14ac:dyDescent="0.2">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row>
    <row r="931" spans="1:23" ht="13.5" customHeight="1" x14ac:dyDescent="0.2">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row>
    <row r="932" spans="1:23" ht="13.5" customHeight="1" x14ac:dyDescent="0.2">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row>
    <row r="933" spans="1:23" ht="13.5" customHeight="1" x14ac:dyDescent="0.2">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row>
    <row r="934" spans="1:23" ht="13.5" customHeight="1" x14ac:dyDescent="0.2">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row>
    <row r="935" spans="1:23" ht="13.5" customHeight="1" x14ac:dyDescent="0.2">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row>
    <row r="936" spans="1:23" ht="13.5" customHeight="1" x14ac:dyDescent="0.2">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row>
    <row r="937" spans="1:23" ht="13.5" customHeight="1" x14ac:dyDescent="0.2">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row>
    <row r="938" spans="1:23" ht="13.5" customHeight="1" x14ac:dyDescent="0.2">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row>
    <row r="939" spans="1:23" ht="13.5" customHeight="1" x14ac:dyDescent="0.2">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row>
    <row r="940" spans="1:23" ht="13.5" customHeight="1" x14ac:dyDescent="0.2">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row>
    <row r="941" spans="1:23" ht="13.5" customHeight="1" x14ac:dyDescent="0.2">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row>
    <row r="942" spans="1:23" ht="13.5" customHeight="1" x14ac:dyDescent="0.2">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row>
    <row r="943" spans="1:23" ht="13.5" customHeight="1" x14ac:dyDescent="0.2">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row>
    <row r="944" spans="1:23" ht="13.5" customHeight="1" x14ac:dyDescent="0.2">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row>
    <row r="945" spans="1:23" ht="13.5" customHeight="1" x14ac:dyDescent="0.2">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row>
    <row r="946" spans="1:23" ht="13.5" customHeight="1" x14ac:dyDescent="0.2">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row>
    <row r="947" spans="1:23" ht="13.5" customHeight="1" x14ac:dyDescent="0.2">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row>
    <row r="948" spans="1:23" ht="13.5" customHeight="1" x14ac:dyDescent="0.2">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row>
    <row r="949" spans="1:23" ht="13.5" customHeight="1" x14ac:dyDescent="0.2">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row>
    <row r="950" spans="1:23" ht="13.5" customHeight="1" x14ac:dyDescent="0.2">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row>
    <row r="951" spans="1:23" ht="13.5" customHeight="1" x14ac:dyDescent="0.2">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row>
    <row r="952" spans="1:23" ht="13.5" customHeight="1" x14ac:dyDescent="0.2">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row>
    <row r="953" spans="1:23" ht="13.5" customHeight="1" x14ac:dyDescent="0.2">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row>
    <row r="954" spans="1:23" ht="13.5" customHeight="1" x14ac:dyDescent="0.2">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row>
    <row r="955" spans="1:23" ht="13.5" customHeight="1" x14ac:dyDescent="0.2">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row>
    <row r="956" spans="1:23" ht="13.5" customHeight="1" x14ac:dyDescent="0.2">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row>
    <row r="957" spans="1:23" ht="13.5" customHeight="1" x14ac:dyDescent="0.2">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row>
    <row r="958" spans="1:23" ht="13.5" customHeight="1" x14ac:dyDescent="0.2">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row>
    <row r="959" spans="1:23" ht="13.5" customHeight="1" x14ac:dyDescent="0.2">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row>
    <row r="960" spans="1:23" ht="13.5" customHeight="1" x14ac:dyDescent="0.2">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row>
    <row r="961" spans="1:23" ht="13.5" customHeight="1" x14ac:dyDescent="0.2">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row>
    <row r="962" spans="1:23" ht="13.5" customHeight="1" x14ac:dyDescent="0.2">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row>
    <row r="963" spans="1:23" ht="13.5" customHeight="1" x14ac:dyDescent="0.2">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row>
    <row r="964" spans="1:23" ht="13.5" customHeight="1" x14ac:dyDescent="0.2">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row>
    <row r="965" spans="1:23" ht="13.5" customHeight="1" x14ac:dyDescent="0.2">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row>
    <row r="966" spans="1:23" ht="13.5" customHeight="1" x14ac:dyDescent="0.2">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row>
    <row r="967" spans="1:23" ht="13.5" customHeight="1" x14ac:dyDescent="0.2">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row>
    <row r="968" spans="1:23" ht="13.5" customHeight="1" x14ac:dyDescent="0.2">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row>
    <row r="969" spans="1:23" ht="13.5" customHeight="1" x14ac:dyDescent="0.2">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row>
    <row r="970" spans="1:23" ht="13.5" customHeight="1" x14ac:dyDescent="0.2">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row>
    <row r="971" spans="1:23" ht="13.5" customHeight="1" x14ac:dyDescent="0.2">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row>
    <row r="972" spans="1:23" ht="13.5" customHeight="1" x14ac:dyDescent="0.2">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row>
    <row r="973" spans="1:23" ht="13.5" customHeight="1" x14ac:dyDescent="0.2">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row>
    <row r="974" spans="1:23" ht="13.5" customHeight="1" x14ac:dyDescent="0.2">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row>
    <row r="975" spans="1:23" ht="13.5" customHeight="1" x14ac:dyDescent="0.2">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row>
    <row r="976" spans="1:23" ht="13.5" customHeight="1" x14ac:dyDescent="0.2">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row>
    <row r="977" spans="1:23" ht="13.5" customHeight="1" x14ac:dyDescent="0.2">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row>
    <row r="978" spans="1:23" ht="13.5" customHeight="1" x14ac:dyDescent="0.2">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row>
    <row r="979" spans="1:23" ht="13.5" customHeight="1" x14ac:dyDescent="0.2">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row>
    <row r="980" spans="1:23" ht="13.5" customHeight="1" x14ac:dyDescent="0.2">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row>
    <row r="981" spans="1:23" ht="13.5" customHeight="1" x14ac:dyDescent="0.2">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row>
    <row r="982" spans="1:23" ht="13.5" customHeight="1" x14ac:dyDescent="0.2">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row>
    <row r="983" spans="1:23" ht="13.5" customHeight="1" x14ac:dyDescent="0.2">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row>
    <row r="984" spans="1:23" ht="13.5" customHeight="1" x14ac:dyDescent="0.2">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row>
    <row r="985" spans="1:23" ht="13.5" customHeight="1" x14ac:dyDescent="0.2">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row>
    <row r="986" spans="1:23" ht="13.5" customHeight="1" x14ac:dyDescent="0.2">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row>
    <row r="987" spans="1:23" ht="13.5" customHeight="1" x14ac:dyDescent="0.2">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row>
    <row r="988" spans="1:23" ht="13.5" customHeight="1" x14ac:dyDescent="0.2">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row>
    <row r="989" spans="1:23" ht="13.5" customHeight="1" x14ac:dyDescent="0.2">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row>
    <row r="990" spans="1:23" ht="13.5" customHeight="1" x14ac:dyDescent="0.2">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row>
    <row r="991" spans="1:23" ht="13.5" customHeight="1" x14ac:dyDescent="0.2">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row>
    <row r="992" spans="1:23" ht="13.5" customHeight="1" x14ac:dyDescent="0.2">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row>
    <row r="993" spans="1:23" ht="13.5" customHeight="1" x14ac:dyDescent="0.2">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row>
    <row r="994" spans="1:23" ht="13.5" customHeight="1" x14ac:dyDescent="0.2">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row>
    <row r="995" spans="1:23" ht="13.5" customHeight="1" x14ac:dyDescent="0.2">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row>
    <row r="996" spans="1:23" ht="13.5" customHeight="1" x14ac:dyDescent="0.2">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row>
    <row r="997" spans="1:23" ht="13.5" customHeight="1" x14ac:dyDescent="0.2">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row>
    <row r="998" spans="1:23" ht="13.5" customHeight="1" x14ac:dyDescent="0.2">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0" zoomScale="110" zoomScaleNormal="110" workbookViewId="0">
      <selection activeCell="E22" sqref="E22:J22"/>
    </sheetView>
  </sheetViews>
  <sheetFormatPr defaultColWidth="12.625" defaultRowHeight="15" customHeight="1" x14ac:dyDescent="0.2"/>
  <cols>
    <col min="1" max="1" width="4.25" style="25" customWidth="1"/>
    <col min="2" max="2" width="7.5" style="159" customWidth="1"/>
    <col min="3" max="3" width="8.625" style="147" customWidth="1"/>
    <col min="4" max="4" width="9.625" style="147" customWidth="1"/>
    <col min="5" max="5" width="5.75" style="147" customWidth="1"/>
    <col min="6" max="6" width="5" style="147" customWidth="1"/>
    <col min="7" max="7" width="3.625" style="147" customWidth="1"/>
    <col min="8" max="8" width="4.625" style="147" customWidth="1"/>
    <col min="9" max="9" width="4.25" style="147" customWidth="1"/>
    <col min="10" max="10" width="4.125" style="147" customWidth="1"/>
    <col min="11" max="11" width="2.625" style="147" customWidth="1"/>
    <col min="12" max="12" width="11.5" style="147" customWidth="1"/>
    <col min="13" max="14" width="7.625" style="147" customWidth="1"/>
    <col min="15" max="15" width="5.125" style="147" customWidth="1"/>
    <col min="16" max="27" width="7.625" style="147" customWidth="1"/>
    <col min="28" max="16384" width="12.625" style="147"/>
  </cols>
  <sheetData>
    <row r="1" spans="1:27" ht="12.75" customHeight="1" x14ac:dyDescent="0.2">
      <c r="B1" s="357" t="s">
        <v>8</v>
      </c>
      <c r="C1" s="356"/>
      <c r="D1" s="356"/>
      <c r="E1" s="356"/>
      <c r="F1" s="356"/>
      <c r="G1" s="356"/>
      <c r="H1" s="356"/>
      <c r="I1" s="356"/>
      <c r="J1" s="356"/>
      <c r="K1" s="146"/>
      <c r="L1" s="292"/>
      <c r="M1" s="146"/>
      <c r="N1" s="146"/>
      <c r="O1" s="146"/>
      <c r="P1" s="146"/>
      <c r="Q1" s="146"/>
      <c r="R1" s="146"/>
      <c r="S1" s="146"/>
      <c r="T1" s="146"/>
      <c r="U1" s="146"/>
      <c r="V1" s="146"/>
      <c r="W1" s="146"/>
      <c r="X1" s="146"/>
      <c r="Y1" s="146"/>
      <c r="Z1" s="146"/>
      <c r="AA1" s="146"/>
    </row>
    <row r="2" spans="1:27" ht="15.75" x14ac:dyDescent="0.2">
      <c r="B2" s="356"/>
      <c r="C2" s="356"/>
      <c r="D2" s="356"/>
      <c r="E2" s="356"/>
      <c r="F2" s="356"/>
      <c r="G2" s="356"/>
      <c r="H2" s="356"/>
      <c r="I2" s="356"/>
      <c r="J2" s="356"/>
      <c r="K2" s="146"/>
      <c r="L2" s="146"/>
      <c r="M2" s="146"/>
      <c r="N2" s="146"/>
      <c r="O2" s="146"/>
      <c r="P2" s="146"/>
      <c r="Q2" s="146"/>
      <c r="R2" s="146"/>
      <c r="S2" s="146"/>
      <c r="T2" s="146"/>
      <c r="U2" s="146"/>
      <c r="V2" s="146"/>
      <c r="W2" s="146"/>
      <c r="X2" s="146"/>
      <c r="Y2" s="146"/>
      <c r="Z2" s="146"/>
      <c r="AA2" s="146"/>
    </row>
    <row r="3" spans="1:27" ht="15.75" x14ac:dyDescent="0.2">
      <c r="B3" s="148"/>
      <c r="C3" s="148"/>
      <c r="D3" s="148"/>
      <c r="E3" s="148"/>
      <c r="F3" s="148"/>
      <c r="G3" s="149"/>
      <c r="H3" s="149"/>
      <c r="I3" s="149"/>
      <c r="J3" s="150"/>
      <c r="K3" s="146" t="s">
        <v>873</v>
      </c>
      <c r="L3" s="146"/>
      <c r="M3" s="146"/>
      <c r="N3" s="146"/>
      <c r="O3" s="146"/>
      <c r="P3" s="146"/>
      <c r="Q3" s="146"/>
      <c r="R3" s="146"/>
      <c r="S3" s="146"/>
      <c r="T3" s="146"/>
      <c r="U3" s="146"/>
      <c r="V3" s="146"/>
      <c r="W3" s="146"/>
      <c r="X3" s="146"/>
      <c r="Y3" s="146"/>
      <c r="Z3" s="146"/>
      <c r="AA3" s="146"/>
    </row>
    <row r="4" spans="1:27" ht="39.75" customHeight="1" x14ac:dyDescent="0.2">
      <c r="B4" s="365"/>
      <c r="C4" s="365"/>
      <c r="D4" s="365"/>
      <c r="E4" s="365"/>
      <c r="F4" s="365"/>
      <c r="G4" s="365"/>
      <c r="H4" s="365"/>
      <c r="I4" s="365"/>
      <c r="J4" s="365"/>
      <c r="K4" s="146"/>
      <c r="L4" s="146"/>
      <c r="M4" s="146"/>
      <c r="N4" s="146"/>
      <c r="O4" s="146"/>
      <c r="P4" s="146"/>
      <c r="Q4" s="146"/>
      <c r="R4" s="146"/>
      <c r="S4" s="146"/>
      <c r="T4" s="146"/>
      <c r="U4" s="146"/>
      <c r="V4" s="146"/>
      <c r="W4" s="146"/>
      <c r="X4" s="146"/>
      <c r="Y4" s="146"/>
      <c r="Z4" s="146"/>
      <c r="AA4" s="146"/>
    </row>
    <row r="5" spans="1:27" ht="15.75" customHeight="1" x14ac:dyDescent="0.2">
      <c r="B5" s="151"/>
      <c r="C5" s="151"/>
      <c r="D5" s="358" t="s">
        <v>305</v>
      </c>
      <c r="E5" s="359"/>
      <c r="F5" s="359"/>
      <c r="G5" s="359"/>
      <c r="H5" s="359"/>
      <c r="I5" s="151"/>
      <c r="J5" s="151"/>
      <c r="K5" s="146"/>
      <c r="L5" s="146"/>
      <c r="M5" s="146"/>
      <c r="N5" s="146"/>
      <c r="O5" s="146"/>
      <c r="P5" s="146"/>
      <c r="Q5" s="146"/>
      <c r="R5" s="146"/>
      <c r="S5" s="146"/>
      <c r="T5" s="146"/>
      <c r="U5" s="146"/>
      <c r="V5" s="146"/>
      <c r="W5" s="146"/>
      <c r="X5" s="146"/>
      <c r="Y5" s="146"/>
      <c r="Z5" s="146"/>
      <c r="AA5" s="146"/>
    </row>
    <row r="6" spans="1:27" ht="15.75" customHeight="1" x14ac:dyDescent="0.2">
      <c r="B6" s="151"/>
      <c r="C6" s="151"/>
      <c r="D6" s="151"/>
      <c r="E6" s="152"/>
      <c r="F6" s="152"/>
      <c r="G6" s="152"/>
      <c r="H6" s="151"/>
      <c r="I6" s="151"/>
      <c r="J6" s="151"/>
      <c r="K6" s="146"/>
      <c r="L6" s="146"/>
      <c r="M6" s="146"/>
      <c r="N6" s="146"/>
      <c r="O6" s="146"/>
      <c r="P6" s="146"/>
      <c r="Q6" s="146"/>
      <c r="R6" s="146"/>
      <c r="S6" s="146"/>
      <c r="T6" s="146"/>
      <c r="U6" s="146"/>
      <c r="V6" s="146"/>
      <c r="W6" s="146"/>
      <c r="X6" s="146"/>
      <c r="Y6" s="146"/>
      <c r="Z6" s="146"/>
      <c r="AA6" s="146"/>
    </row>
    <row r="7" spans="1:27" ht="15.75" customHeight="1" x14ac:dyDescent="0.2">
      <c r="B7" s="151"/>
      <c r="C7" s="151"/>
      <c r="D7" s="151"/>
      <c r="E7" s="360"/>
      <c r="F7" s="361"/>
      <c r="G7" s="361"/>
      <c r="H7" s="151"/>
      <c r="I7" s="151"/>
      <c r="J7" s="151"/>
      <c r="K7" s="146"/>
      <c r="L7" s="146"/>
      <c r="M7" s="146"/>
      <c r="N7" s="146"/>
      <c r="O7" s="146"/>
      <c r="P7" s="146"/>
      <c r="Q7" s="146"/>
      <c r="R7" s="146"/>
      <c r="S7" s="146"/>
      <c r="T7" s="146"/>
      <c r="U7" s="146"/>
      <c r="V7" s="146"/>
      <c r="W7" s="146"/>
      <c r="X7" s="146"/>
      <c r="Y7" s="146"/>
      <c r="Z7" s="146"/>
      <c r="AA7" s="146"/>
    </row>
    <row r="8" spans="1:27" ht="15.75" customHeight="1" x14ac:dyDescent="0.2">
      <c r="B8" s="151"/>
      <c r="C8" s="151"/>
      <c r="D8" s="151"/>
      <c r="E8" s="362" t="s">
        <v>2</v>
      </c>
      <c r="F8" s="359"/>
      <c r="G8" s="359"/>
      <c r="H8" s="151"/>
      <c r="I8" s="151"/>
      <c r="J8" s="151"/>
      <c r="K8" s="146"/>
      <c r="L8" s="146"/>
      <c r="M8" s="146"/>
      <c r="N8" s="146"/>
      <c r="O8" s="146"/>
      <c r="P8" s="146"/>
      <c r="Q8" s="146"/>
      <c r="R8" s="146"/>
      <c r="S8" s="146"/>
      <c r="T8" s="146"/>
      <c r="U8" s="146"/>
      <c r="V8" s="146"/>
      <c r="W8" s="146"/>
      <c r="X8" s="146"/>
      <c r="Y8" s="146"/>
      <c r="Z8" s="146"/>
      <c r="AA8" s="146"/>
    </row>
    <row r="9" spans="1:27" ht="19.149999999999999" customHeight="1" x14ac:dyDescent="0.2">
      <c r="B9" s="357" t="s">
        <v>9</v>
      </c>
      <c r="C9" s="356"/>
      <c r="D9" s="356"/>
      <c r="E9" s="356"/>
      <c r="F9" s="356"/>
      <c r="G9" s="356"/>
      <c r="H9" s="356"/>
      <c r="I9" s="356"/>
      <c r="J9" s="356"/>
      <c r="K9" s="146"/>
      <c r="L9" s="146"/>
      <c r="M9" s="146"/>
      <c r="N9" s="146"/>
      <c r="O9" s="146"/>
      <c r="P9" s="146"/>
      <c r="Q9" s="146"/>
      <c r="R9" s="146"/>
      <c r="S9" s="146"/>
      <c r="T9" s="146"/>
      <c r="U9" s="146"/>
      <c r="V9" s="146"/>
      <c r="W9" s="146"/>
      <c r="X9" s="146"/>
      <c r="Y9" s="146"/>
      <c r="Z9" s="146"/>
      <c r="AA9" s="146"/>
    </row>
    <row r="10" spans="1:27" ht="21.75" customHeight="1" x14ac:dyDescent="0.2">
      <c r="A10" s="27"/>
      <c r="B10" s="366" t="s">
        <v>874</v>
      </c>
      <c r="C10" s="366"/>
      <c r="D10" s="366"/>
      <c r="E10" s="366"/>
      <c r="F10" s="366"/>
      <c r="G10" s="366"/>
      <c r="H10" s="366"/>
      <c r="I10" s="366"/>
      <c r="J10" s="366"/>
      <c r="K10" s="156"/>
      <c r="L10" s="146"/>
      <c r="M10" s="146"/>
      <c r="N10" s="146"/>
      <c r="O10" s="146"/>
      <c r="P10" s="146"/>
      <c r="Q10" s="146"/>
      <c r="R10" s="146"/>
      <c r="S10" s="146"/>
      <c r="T10" s="146"/>
      <c r="U10" s="146"/>
      <c r="V10" s="146"/>
      <c r="W10" s="146"/>
      <c r="X10" s="146"/>
      <c r="Y10" s="146"/>
      <c r="Z10" s="146"/>
      <c r="AA10" s="146"/>
    </row>
    <row r="11" spans="1:27" ht="24.6" customHeight="1" x14ac:dyDescent="0.2">
      <c r="A11" s="94"/>
      <c r="B11" s="366" t="s">
        <v>875</v>
      </c>
      <c r="C11" s="366"/>
      <c r="D11" s="366"/>
      <c r="E11" s="366"/>
      <c r="F11" s="366"/>
      <c r="G11" s="366"/>
      <c r="H11" s="366"/>
      <c r="I11" s="366"/>
      <c r="J11" s="366"/>
      <c r="K11" s="146"/>
      <c r="L11" s="146"/>
      <c r="M11" s="146"/>
      <c r="N11" s="146"/>
      <c r="O11" s="146"/>
      <c r="P11" s="146"/>
      <c r="Q11" s="146"/>
      <c r="R11" s="146"/>
      <c r="S11" s="146"/>
      <c r="T11" s="146"/>
      <c r="U11" s="146"/>
      <c r="V11" s="146"/>
      <c r="W11" s="146"/>
      <c r="X11" s="146"/>
      <c r="Y11" s="146"/>
      <c r="Z11" s="146"/>
      <c r="AA11" s="146"/>
    </row>
    <row r="12" spans="1:27" ht="15.75" x14ac:dyDescent="0.2">
      <c r="B12" s="148"/>
      <c r="C12" s="148"/>
      <c r="D12" s="148"/>
      <c r="E12" s="363"/>
      <c r="F12" s="364"/>
      <c r="G12" s="364"/>
      <c r="H12" s="148"/>
      <c r="I12" s="148"/>
      <c r="J12" s="148"/>
      <c r="K12" s="146"/>
      <c r="L12" s="146"/>
      <c r="M12" s="146"/>
      <c r="N12" s="146"/>
      <c r="O12" s="146"/>
      <c r="P12" s="146"/>
      <c r="Q12" s="146"/>
      <c r="R12" s="146"/>
      <c r="S12" s="146"/>
      <c r="T12" s="146"/>
      <c r="U12" s="146"/>
      <c r="V12" s="146"/>
      <c r="W12" s="146"/>
      <c r="X12" s="146"/>
      <c r="Y12" s="146"/>
      <c r="Z12" s="146"/>
      <c r="AA12" s="146"/>
    </row>
    <row r="13" spans="1:27" ht="15.75" x14ac:dyDescent="0.2">
      <c r="B13" s="148"/>
      <c r="C13" s="148"/>
      <c r="D13" s="148"/>
      <c r="E13" s="362" t="s">
        <v>306</v>
      </c>
      <c r="F13" s="362"/>
      <c r="G13" s="362"/>
      <c r="H13" s="148"/>
      <c r="I13" s="148"/>
      <c r="J13" s="148"/>
      <c r="K13" s="146"/>
      <c r="L13" s="146"/>
      <c r="M13" s="146"/>
      <c r="N13" s="146"/>
      <c r="O13" s="146"/>
      <c r="P13" s="146"/>
      <c r="Q13" s="146"/>
      <c r="R13" s="146"/>
      <c r="S13" s="146"/>
      <c r="T13" s="146"/>
      <c r="U13" s="146"/>
      <c r="V13" s="146"/>
      <c r="W13" s="146"/>
      <c r="X13" s="146"/>
      <c r="Y13" s="146"/>
      <c r="Z13" s="146"/>
      <c r="AA13" s="146"/>
    </row>
    <row r="14" spans="1:27" ht="5.25" customHeight="1" x14ac:dyDescent="0.2">
      <c r="B14" s="148"/>
      <c r="C14" s="148"/>
      <c r="D14" s="148"/>
      <c r="E14" s="148"/>
      <c r="F14" s="153"/>
      <c r="G14" s="148"/>
      <c r="H14" s="148"/>
      <c r="I14" s="148"/>
      <c r="J14" s="148"/>
      <c r="K14" s="146"/>
      <c r="L14" s="146"/>
      <c r="M14" s="146"/>
      <c r="N14" s="146"/>
      <c r="O14" s="146"/>
      <c r="P14" s="146"/>
      <c r="Q14" s="146"/>
      <c r="R14" s="146"/>
      <c r="S14" s="146"/>
      <c r="T14" s="146"/>
      <c r="U14" s="146"/>
      <c r="V14" s="146"/>
      <c r="W14" s="146"/>
      <c r="X14" s="146"/>
      <c r="Y14" s="146"/>
      <c r="Z14" s="146"/>
      <c r="AA14" s="146"/>
    </row>
    <row r="15" spans="1:27" ht="18" customHeight="1" x14ac:dyDescent="0.2">
      <c r="B15" s="349" t="s">
        <v>876</v>
      </c>
      <c r="C15" s="350"/>
      <c r="D15" s="350"/>
      <c r="E15" s="350"/>
      <c r="F15" s="350"/>
      <c r="G15" s="350"/>
      <c r="H15" s="350"/>
      <c r="I15" s="350"/>
      <c r="J15" s="351"/>
      <c r="K15" s="146"/>
      <c r="L15" s="146"/>
      <c r="M15" s="146"/>
      <c r="N15" s="146"/>
      <c r="O15" s="146"/>
      <c r="P15" s="146"/>
      <c r="Q15" s="146"/>
      <c r="R15" s="146"/>
      <c r="S15" s="146"/>
      <c r="T15" s="146"/>
      <c r="U15" s="146"/>
      <c r="V15" s="146"/>
      <c r="W15" s="146"/>
      <c r="X15" s="146"/>
      <c r="Y15" s="146"/>
      <c r="Z15" s="146"/>
      <c r="AA15" s="146"/>
    </row>
    <row r="16" spans="1:27" ht="15.75" x14ac:dyDescent="0.2">
      <c r="B16" s="148"/>
      <c r="C16" s="355" t="s">
        <v>3</v>
      </c>
      <c r="D16" s="356"/>
      <c r="E16" s="356"/>
      <c r="F16" s="356"/>
      <c r="G16" s="356"/>
      <c r="H16" s="356"/>
      <c r="I16" s="356"/>
      <c r="J16" s="148"/>
      <c r="K16" s="146"/>
      <c r="L16" s="146"/>
      <c r="M16" s="146"/>
      <c r="N16" s="146"/>
      <c r="O16" s="146"/>
      <c r="P16" s="146"/>
      <c r="Q16" s="146"/>
      <c r="R16" s="146"/>
      <c r="S16" s="146"/>
      <c r="T16" s="146"/>
      <c r="U16" s="146"/>
      <c r="V16" s="146"/>
      <c r="W16" s="146"/>
      <c r="X16" s="146"/>
      <c r="Y16" s="146"/>
      <c r="Z16" s="146"/>
      <c r="AA16" s="146"/>
    </row>
    <row r="17" spans="1:27" ht="15.75" x14ac:dyDescent="0.2">
      <c r="B17" s="148"/>
      <c r="C17" s="148"/>
      <c r="D17" s="148"/>
      <c r="E17" s="148"/>
      <c r="F17" s="148"/>
      <c r="G17" s="148"/>
      <c r="H17" s="148"/>
      <c r="I17" s="148"/>
      <c r="J17" s="148"/>
      <c r="K17" s="146"/>
      <c r="L17" s="146"/>
      <c r="M17" s="146"/>
      <c r="N17" s="146"/>
      <c r="O17" s="146"/>
      <c r="P17" s="146"/>
      <c r="Q17" s="146"/>
      <c r="R17" s="146"/>
      <c r="S17" s="146"/>
      <c r="T17" s="146"/>
      <c r="U17" s="146"/>
      <c r="V17" s="146"/>
      <c r="W17" s="146"/>
      <c r="X17" s="146"/>
      <c r="Y17" s="146"/>
      <c r="Z17" s="146"/>
      <c r="AA17" s="146"/>
    </row>
    <row r="18" spans="1:27" ht="15.75" x14ac:dyDescent="0.2">
      <c r="A18" s="25" t="s">
        <v>4</v>
      </c>
      <c r="B18" s="154" t="s">
        <v>47</v>
      </c>
      <c r="C18" s="154"/>
      <c r="D18" s="154"/>
      <c r="E18" s="154"/>
      <c r="F18" s="148"/>
      <c r="G18" s="148"/>
      <c r="H18" s="148"/>
      <c r="I18" s="148"/>
      <c r="J18" s="148"/>
      <c r="K18" s="146"/>
      <c r="L18" s="146"/>
      <c r="M18" s="146"/>
      <c r="N18" s="146"/>
      <c r="O18" s="146"/>
      <c r="P18" s="146"/>
      <c r="Q18" s="146"/>
      <c r="R18" s="146"/>
      <c r="S18" s="146"/>
      <c r="T18" s="146"/>
      <c r="U18" s="146"/>
      <c r="V18" s="146"/>
      <c r="W18" s="146"/>
      <c r="X18" s="146"/>
      <c r="Y18" s="146"/>
      <c r="Z18" s="146"/>
      <c r="AA18" s="146"/>
    </row>
    <row r="19" spans="1:27" ht="47.25" customHeight="1" x14ac:dyDescent="0.2">
      <c r="B19" s="369" t="s">
        <v>753</v>
      </c>
      <c r="C19" s="370"/>
      <c r="D19" s="370"/>
      <c r="E19" s="370"/>
      <c r="F19" s="370"/>
      <c r="G19" s="370"/>
      <c r="H19" s="370"/>
      <c r="I19" s="370"/>
      <c r="J19" s="371"/>
      <c r="K19" s="155"/>
      <c r="L19" s="156"/>
      <c r="M19" s="156"/>
      <c r="N19" s="156"/>
      <c r="O19" s="156"/>
      <c r="P19" s="156"/>
      <c r="Q19" s="156"/>
      <c r="R19" s="156"/>
      <c r="S19" s="146"/>
      <c r="T19" s="146"/>
      <c r="U19" s="146"/>
      <c r="V19" s="146"/>
      <c r="W19" s="146"/>
      <c r="X19" s="146"/>
      <c r="Y19" s="146"/>
      <c r="Z19" s="146"/>
      <c r="AA19" s="146"/>
    </row>
    <row r="20" spans="1:27" ht="22.5" customHeight="1" x14ac:dyDescent="0.2">
      <c r="A20" s="25" t="s">
        <v>83</v>
      </c>
      <c r="B20" s="367" t="s">
        <v>782</v>
      </c>
      <c r="C20" s="367"/>
      <c r="D20" s="367"/>
      <c r="E20" s="352"/>
      <c r="F20" s="353"/>
      <c r="G20" s="353"/>
      <c r="H20" s="353"/>
      <c r="I20" s="353"/>
      <c r="J20" s="354"/>
      <c r="K20" s="155"/>
      <c r="L20" s="156"/>
      <c r="M20" s="156"/>
      <c r="N20" s="156"/>
      <c r="O20" s="156"/>
      <c r="P20" s="156"/>
      <c r="Q20" s="156"/>
      <c r="R20" s="156"/>
      <c r="S20" s="146"/>
      <c r="T20" s="146"/>
      <c r="U20" s="146"/>
      <c r="V20" s="146"/>
      <c r="W20" s="146"/>
      <c r="X20" s="146"/>
      <c r="Y20" s="146"/>
      <c r="Z20" s="146"/>
      <c r="AA20" s="146"/>
    </row>
    <row r="21" spans="1:27" ht="18" customHeight="1" x14ac:dyDescent="0.2">
      <c r="A21" s="25" t="s">
        <v>783</v>
      </c>
      <c r="B21" s="383" t="s">
        <v>48</v>
      </c>
      <c r="C21" s="384"/>
      <c r="D21" s="385"/>
      <c r="E21" s="352"/>
      <c r="F21" s="353"/>
      <c r="G21" s="353"/>
      <c r="H21" s="353"/>
      <c r="I21" s="353"/>
      <c r="J21" s="354"/>
      <c r="K21" s="156"/>
      <c r="L21" s="156"/>
      <c r="M21" s="156"/>
      <c r="N21" s="156"/>
      <c r="O21" s="156"/>
      <c r="P21" s="156"/>
      <c r="Q21" s="156"/>
      <c r="R21" s="156"/>
      <c r="S21" s="146"/>
      <c r="T21" s="146"/>
      <c r="U21" s="146"/>
      <c r="V21" s="146"/>
      <c r="W21" s="146"/>
      <c r="X21" s="146"/>
      <c r="Y21" s="146"/>
      <c r="Z21" s="146"/>
      <c r="AA21" s="146"/>
    </row>
    <row r="22" spans="1:27" ht="45" customHeight="1" x14ac:dyDescent="0.2">
      <c r="A22" s="25" t="s">
        <v>84</v>
      </c>
      <c r="B22" s="367" t="s">
        <v>10</v>
      </c>
      <c r="C22" s="367"/>
      <c r="D22" s="367"/>
      <c r="E22" s="349" t="s">
        <v>877</v>
      </c>
      <c r="F22" s="350"/>
      <c r="G22" s="350"/>
      <c r="H22" s="350"/>
      <c r="I22" s="350"/>
      <c r="J22" s="351"/>
      <c r="K22" s="155"/>
      <c r="L22" s="146"/>
      <c r="M22" s="146"/>
      <c r="N22" s="146"/>
      <c r="O22" s="146"/>
      <c r="P22" s="146"/>
      <c r="Q22" s="146"/>
      <c r="R22" s="146"/>
      <c r="S22" s="146"/>
      <c r="T22" s="146"/>
      <c r="U22" s="146"/>
      <c r="V22" s="146"/>
      <c r="W22" s="146"/>
      <c r="X22" s="146"/>
      <c r="Y22" s="146"/>
      <c r="Z22" s="146"/>
      <c r="AA22" s="146"/>
    </row>
    <row r="23" spans="1:27" ht="25.15" customHeight="1" x14ac:dyDescent="0.2">
      <c r="A23" s="25" t="s">
        <v>85</v>
      </c>
      <c r="B23" s="345" t="s">
        <v>11</v>
      </c>
      <c r="C23" s="346"/>
      <c r="D23" s="347"/>
      <c r="E23" s="325"/>
      <c r="F23" s="326"/>
      <c r="G23" s="326"/>
      <c r="H23" s="326"/>
      <c r="I23" s="326"/>
      <c r="J23" s="327"/>
      <c r="K23" s="146"/>
      <c r="L23" s="146"/>
      <c r="M23" s="146"/>
      <c r="N23" s="146"/>
      <c r="O23" s="146"/>
      <c r="P23" s="146"/>
      <c r="Q23" s="146"/>
      <c r="R23" s="146"/>
      <c r="S23" s="146"/>
      <c r="T23" s="146"/>
      <c r="U23" s="146"/>
      <c r="V23" s="146"/>
      <c r="W23" s="146"/>
      <c r="X23" s="146"/>
      <c r="Y23" s="146"/>
      <c r="Z23" s="146"/>
      <c r="AA23" s="146"/>
    </row>
    <row r="24" spans="1:27" ht="25.15" customHeight="1" x14ac:dyDescent="0.2">
      <c r="A24" s="25" t="s">
        <v>86</v>
      </c>
      <c r="B24" s="345" t="s">
        <v>12</v>
      </c>
      <c r="C24" s="346"/>
      <c r="D24" s="347"/>
      <c r="E24" s="325"/>
      <c r="F24" s="326"/>
      <c r="G24" s="326"/>
      <c r="H24" s="326"/>
      <c r="I24" s="326"/>
      <c r="J24" s="327"/>
      <c r="K24" s="146"/>
      <c r="L24" s="146"/>
      <c r="M24" s="146"/>
      <c r="N24" s="146"/>
      <c r="O24" s="146"/>
      <c r="P24" s="146"/>
      <c r="Q24" s="146"/>
      <c r="R24" s="146"/>
      <c r="S24" s="146"/>
      <c r="T24" s="146"/>
      <c r="U24" s="146"/>
      <c r="V24" s="146"/>
      <c r="W24" s="146"/>
      <c r="X24" s="146"/>
      <c r="Y24" s="146"/>
      <c r="Z24" s="146"/>
      <c r="AA24" s="146"/>
    </row>
    <row r="25" spans="1:27" ht="25.15" customHeight="1" x14ac:dyDescent="0.2">
      <c r="A25" s="25" t="s">
        <v>206</v>
      </c>
      <c r="B25" s="345" t="s">
        <v>13</v>
      </c>
      <c r="C25" s="346"/>
      <c r="D25" s="347"/>
      <c r="E25" s="325"/>
      <c r="F25" s="326"/>
      <c r="G25" s="326"/>
      <c r="H25" s="326"/>
      <c r="I25" s="326"/>
      <c r="J25" s="327"/>
      <c r="K25" s="146"/>
      <c r="L25" s="146"/>
      <c r="M25" s="146"/>
      <c r="N25" s="146"/>
      <c r="O25" s="157"/>
      <c r="P25" s="146"/>
      <c r="Q25" s="146"/>
      <c r="R25" s="146"/>
      <c r="S25" s="146"/>
      <c r="T25" s="146"/>
      <c r="U25" s="146"/>
      <c r="V25" s="146"/>
      <c r="W25" s="146"/>
      <c r="X25" s="146"/>
      <c r="Y25" s="146"/>
      <c r="Z25" s="146"/>
      <c r="AA25" s="146"/>
    </row>
    <row r="26" spans="1:27" ht="25.15" customHeight="1" x14ac:dyDescent="0.2">
      <c r="A26" s="25" t="s">
        <v>207</v>
      </c>
      <c r="B26" s="345" t="s">
        <v>14</v>
      </c>
      <c r="C26" s="346"/>
      <c r="D26" s="347"/>
      <c r="E26" s="325"/>
      <c r="F26" s="326"/>
      <c r="G26" s="326"/>
      <c r="H26" s="326"/>
      <c r="I26" s="326"/>
      <c r="J26" s="327"/>
      <c r="K26" s="146"/>
      <c r="L26" s="146"/>
      <c r="M26" s="146"/>
      <c r="N26" s="146"/>
      <c r="O26" s="146"/>
      <c r="P26" s="146"/>
      <c r="Q26" s="146"/>
      <c r="R26" s="146"/>
      <c r="S26" s="146"/>
      <c r="T26" s="146"/>
      <c r="U26" s="146"/>
      <c r="V26" s="146"/>
      <c r="W26" s="146"/>
      <c r="X26" s="146"/>
      <c r="Y26" s="146"/>
      <c r="Z26" s="146"/>
      <c r="AA26" s="146"/>
    </row>
    <row r="27" spans="1:27" ht="25.15" customHeight="1" x14ac:dyDescent="0.2">
      <c r="A27" s="25" t="s">
        <v>208</v>
      </c>
      <c r="B27" s="345" t="s">
        <v>15</v>
      </c>
      <c r="C27" s="346"/>
      <c r="D27" s="347"/>
      <c r="E27" s="325"/>
      <c r="F27" s="326"/>
      <c r="G27" s="326"/>
      <c r="H27" s="326"/>
      <c r="I27" s="326"/>
      <c r="J27" s="327"/>
      <c r="K27" s="146"/>
      <c r="L27" s="146"/>
      <c r="M27" s="146"/>
      <c r="N27" s="146"/>
      <c r="O27" s="146"/>
      <c r="P27" s="146"/>
      <c r="Q27" s="146"/>
      <c r="R27" s="146"/>
      <c r="S27" s="146"/>
      <c r="T27" s="146"/>
      <c r="U27" s="146"/>
      <c r="V27" s="146"/>
      <c r="W27" s="146"/>
      <c r="X27" s="146"/>
      <c r="Y27" s="146"/>
      <c r="Z27" s="146"/>
      <c r="AA27" s="146"/>
    </row>
    <row r="28" spans="1:27" ht="25.15" customHeight="1" x14ac:dyDescent="0.2">
      <c r="A28" s="25" t="s">
        <v>209</v>
      </c>
      <c r="B28" s="345" t="s">
        <v>16</v>
      </c>
      <c r="C28" s="346"/>
      <c r="D28" s="347"/>
      <c r="E28" s="325"/>
      <c r="F28" s="326"/>
      <c r="G28" s="326"/>
      <c r="H28" s="326"/>
      <c r="I28" s="326"/>
      <c r="J28" s="327"/>
      <c r="K28" s="146"/>
      <c r="L28" s="146"/>
      <c r="M28" s="146"/>
      <c r="N28" s="146"/>
      <c r="O28" s="146"/>
      <c r="P28" s="146"/>
      <c r="Q28" s="146"/>
      <c r="R28" s="146"/>
      <c r="S28" s="146"/>
      <c r="T28" s="146"/>
      <c r="U28" s="146"/>
      <c r="V28" s="146"/>
      <c r="W28" s="146"/>
      <c r="X28" s="146"/>
      <c r="Y28" s="146"/>
      <c r="Z28" s="146"/>
      <c r="AA28" s="146"/>
    </row>
    <row r="29" spans="1:27" ht="25.15" customHeight="1" x14ac:dyDescent="0.2">
      <c r="A29" s="25" t="s">
        <v>210</v>
      </c>
      <c r="B29" s="345" t="s">
        <v>17</v>
      </c>
      <c r="C29" s="346"/>
      <c r="D29" s="347"/>
      <c r="E29" s="325"/>
      <c r="F29" s="326"/>
      <c r="G29" s="326"/>
      <c r="H29" s="326"/>
      <c r="I29" s="326"/>
      <c r="J29" s="327"/>
      <c r="K29" s="146"/>
      <c r="L29" s="146"/>
      <c r="M29" s="146"/>
      <c r="N29" s="146"/>
      <c r="O29" s="146"/>
      <c r="P29" s="146"/>
      <c r="Q29" s="146"/>
      <c r="R29" s="146"/>
      <c r="S29" s="146"/>
      <c r="T29" s="146"/>
      <c r="U29" s="146"/>
      <c r="V29" s="146"/>
      <c r="W29" s="146"/>
      <c r="X29" s="146"/>
      <c r="Y29" s="146"/>
      <c r="Z29" s="146"/>
      <c r="AA29" s="146"/>
    </row>
    <row r="30" spans="1:27" ht="25.15" customHeight="1" x14ac:dyDescent="0.2">
      <c r="A30" s="25" t="s">
        <v>211</v>
      </c>
      <c r="B30" s="344" t="s">
        <v>18</v>
      </c>
      <c r="C30" s="344"/>
      <c r="D30" s="344"/>
      <c r="E30" s="325"/>
      <c r="F30" s="326"/>
      <c r="G30" s="326"/>
      <c r="H30" s="326"/>
      <c r="I30" s="326"/>
      <c r="J30" s="327"/>
      <c r="K30" s="146"/>
      <c r="L30" s="146"/>
      <c r="M30" s="157"/>
      <c r="N30" s="146"/>
      <c r="O30" s="146"/>
      <c r="P30" s="146"/>
      <c r="Q30" s="146"/>
      <c r="R30" s="146"/>
      <c r="S30" s="146"/>
      <c r="T30" s="146"/>
      <c r="U30" s="146"/>
      <c r="V30" s="146"/>
      <c r="W30" s="146"/>
      <c r="X30" s="146"/>
      <c r="Y30" s="146"/>
      <c r="Z30" s="146"/>
      <c r="AA30" s="146"/>
    </row>
    <row r="31" spans="1:27" ht="33" customHeight="1" x14ac:dyDescent="0.2">
      <c r="A31" s="25" t="s">
        <v>212</v>
      </c>
      <c r="B31" s="345" t="s">
        <v>19</v>
      </c>
      <c r="C31" s="346"/>
      <c r="D31" s="347"/>
      <c r="E31" s="325"/>
      <c r="F31" s="326"/>
      <c r="G31" s="326"/>
      <c r="H31" s="326"/>
      <c r="I31" s="326"/>
      <c r="J31" s="327"/>
      <c r="K31" s="146"/>
      <c r="L31" s="146"/>
      <c r="M31" s="146"/>
      <c r="N31" s="146"/>
      <c r="O31" s="146"/>
      <c r="P31" s="146"/>
      <c r="Q31" s="146"/>
      <c r="R31" s="146"/>
      <c r="S31" s="146"/>
      <c r="T31" s="146"/>
      <c r="U31" s="146"/>
      <c r="V31" s="146"/>
      <c r="W31" s="146"/>
      <c r="X31" s="146"/>
      <c r="Y31" s="146"/>
      <c r="Z31" s="146"/>
      <c r="AA31" s="146"/>
    </row>
    <row r="32" spans="1:27" ht="33.75" customHeight="1" x14ac:dyDescent="0.2">
      <c r="A32" s="25" t="s">
        <v>213</v>
      </c>
      <c r="B32" s="345" t="s">
        <v>20</v>
      </c>
      <c r="C32" s="346"/>
      <c r="D32" s="347"/>
      <c r="E32" s="325"/>
      <c r="F32" s="326"/>
      <c r="G32" s="326"/>
      <c r="H32" s="326"/>
      <c r="I32" s="326"/>
      <c r="J32" s="327"/>
      <c r="K32" s="146"/>
      <c r="L32" s="146"/>
      <c r="M32" s="146"/>
      <c r="N32" s="146"/>
      <c r="O32" s="146"/>
      <c r="P32" s="146"/>
      <c r="Q32" s="146"/>
      <c r="R32" s="146"/>
      <c r="S32" s="146"/>
      <c r="T32" s="146"/>
      <c r="U32" s="146"/>
      <c r="V32" s="146"/>
      <c r="W32" s="146"/>
      <c r="X32" s="146"/>
      <c r="Y32" s="146"/>
      <c r="Z32" s="146"/>
      <c r="AA32" s="146"/>
    </row>
    <row r="33" spans="1:27" ht="25.15" customHeight="1" x14ac:dyDescent="0.2">
      <c r="A33" s="25" t="s">
        <v>214</v>
      </c>
      <c r="B33" s="345" t="s">
        <v>21</v>
      </c>
      <c r="C33" s="346"/>
      <c r="D33" s="347"/>
      <c r="E33" s="325"/>
      <c r="F33" s="326"/>
      <c r="G33" s="326"/>
      <c r="H33" s="326"/>
      <c r="I33" s="326"/>
      <c r="J33" s="327"/>
      <c r="K33" s="146"/>
      <c r="L33" s="146"/>
      <c r="M33" s="146"/>
      <c r="N33" s="146"/>
      <c r="O33" s="157"/>
      <c r="P33" s="146"/>
      <c r="Q33" s="146"/>
      <c r="R33" s="146"/>
      <c r="S33" s="146"/>
      <c r="T33" s="146"/>
      <c r="U33" s="146"/>
      <c r="V33" s="146"/>
      <c r="W33" s="146"/>
      <c r="X33" s="146"/>
      <c r="Y33" s="146"/>
      <c r="Z33" s="146"/>
      <c r="AA33" s="146"/>
    </row>
    <row r="34" spans="1:27" ht="46.5" customHeight="1" x14ac:dyDescent="0.2">
      <c r="A34" s="25" t="s">
        <v>567</v>
      </c>
      <c r="B34" s="372" t="s">
        <v>790</v>
      </c>
      <c r="C34" s="373"/>
      <c r="D34" s="374"/>
      <c r="E34" s="325"/>
      <c r="F34" s="326"/>
      <c r="G34" s="326"/>
      <c r="H34" s="326"/>
      <c r="I34" s="326"/>
      <c r="J34" s="327"/>
      <c r="K34" s="156"/>
      <c r="L34" s="146"/>
      <c r="M34" s="146"/>
      <c r="N34" s="146"/>
      <c r="O34" s="157"/>
      <c r="P34" s="146"/>
      <c r="Q34" s="146"/>
      <c r="R34" s="146"/>
      <c r="S34" s="146"/>
      <c r="T34" s="146"/>
      <c r="U34" s="146"/>
      <c r="V34" s="146"/>
      <c r="W34" s="146"/>
      <c r="X34" s="146"/>
      <c r="Y34" s="146"/>
      <c r="Z34" s="146"/>
      <c r="AA34" s="146"/>
    </row>
    <row r="35" spans="1:27" ht="24" customHeight="1" x14ac:dyDescent="0.2">
      <c r="A35" s="25" t="s">
        <v>49</v>
      </c>
      <c r="B35" s="154" t="s">
        <v>22</v>
      </c>
      <c r="C35" s="154"/>
      <c r="D35" s="154"/>
      <c r="E35" s="154"/>
      <c r="F35" s="148"/>
      <c r="G35" s="148"/>
      <c r="H35" s="148"/>
      <c r="I35" s="148"/>
      <c r="J35" s="148"/>
      <c r="K35" s="146"/>
      <c r="L35" s="146"/>
      <c r="M35" s="146"/>
      <c r="N35" s="146"/>
      <c r="O35" s="146"/>
      <c r="P35" s="146"/>
      <c r="Q35" s="146"/>
      <c r="R35" s="146"/>
      <c r="S35" s="146"/>
      <c r="T35" s="146"/>
      <c r="U35" s="146"/>
      <c r="V35" s="146"/>
      <c r="W35" s="146"/>
      <c r="X35" s="146"/>
      <c r="Y35" s="146"/>
      <c r="Z35" s="146"/>
      <c r="AA35" s="146"/>
    </row>
    <row r="36" spans="1:27" ht="38.25" customHeight="1" x14ac:dyDescent="0.2">
      <c r="A36" s="25" t="s">
        <v>50</v>
      </c>
      <c r="B36" s="348" t="s">
        <v>23</v>
      </c>
      <c r="C36" s="348"/>
      <c r="D36" s="348"/>
      <c r="E36" s="328"/>
      <c r="F36" s="328"/>
      <c r="G36" s="328"/>
      <c r="H36" s="328"/>
      <c r="I36" s="328"/>
      <c r="J36" s="328"/>
      <c r="K36" s="146"/>
      <c r="L36" s="146"/>
      <c r="M36" s="146"/>
      <c r="N36" s="146"/>
      <c r="O36" s="146"/>
      <c r="P36" s="146"/>
      <c r="Q36" s="146"/>
      <c r="R36" s="146"/>
      <c r="S36" s="146"/>
      <c r="T36" s="146"/>
      <c r="U36" s="146"/>
      <c r="V36" s="146"/>
      <c r="W36" s="146"/>
      <c r="X36" s="146"/>
      <c r="Y36" s="146"/>
      <c r="Z36" s="146"/>
      <c r="AA36" s="146"/>
    </row>
    <row r="37" spans="1:27" ht="15.6" customHeight="1" x14ac:dyDescent="0.2">
      <c r="A37" s="343" t="s">
        <v>87</v>
      </c>
      <c r="B37" s="329" t="s">
        <v>24</v>
      </c>
      <c r="C37" s="330"/>
      <c r="D37" s="331"/>
      <c r="E37" s="338" t="s">
        <v>25</v>
      </c>
      <c r="F37" s="339"/>
      <c r="G37" s="339"/>
      <c r="H37" s="339"/>
      <c r="I37" s="339"/>
      <c r="J37" s="158"/>
      <c r="K37" s="146"/>
      <c r="L37" s="146"/>
      <c r="M37" s="146"/>
      <c r="N37" s="146"/>
      <c r="O37" s="146"/>
      <c r="P37" s="146"/>
      <c r="Q37" s="146"/>
      <c r="R37" s="146"/>
      <c r="S37" s="146"/>
      <c r="T37" s="146"/>
      <c r="U37" s="146"/>
      <c r="V37" s="146"/>
      <c r="W37" s="146"/>
      <c r="X37" s="146"/>
      <c r="Y37" s="146"/>
      <c r="Z37" s="146"/>
      <c r="AA37" s="146"/>
    </row>
    <row r="38" spans="1:27" ht="15.6" customHeight="1" x14ac:dyDescent="0.2">
      <c r="A38" s="343"/>
      <c r="B38" s="332"/>
      <c r="C38" s="333"/>
      <c r="D38" s="334"/>
      <c r="E38" s="340" t="s">
        <v>26</v>
      </c>
      <c r="F38" s="341"/>
      <c r="G38" s="341"/>
      <c r="H38" s="341"/>
      <c r="I38" s="341"/>
      <c r="J38" s="342"/>
      <c r="K38" s="146"/>
      <c r="L38" s="146"/>
      <c r="M38" s="146"/>
      <c r="N38" s="146"/>
      <c r="O38" s="146"/>
      <c r="P38" s="146"/>
      <c r="Q38" s="146"/>
      <c r="R38" s="146"/>
      <c r="S38" s="146"/>
      <c r="T38" s="146"/>
      <c r="U38" s="146"/>
      <c r="V38" s="146"/>
      <c r="W38" s="146"/>
      <c r="X38" s="146"/>
      <c r="Y38" s="146"/>
      <c r="Z38" s="146"/>
      <c r="AA38" s="146"/>
    </row>
    <row r="39" spans="1:27" ht="62.25" customHeight="1" x14ac:dyDescent="0.2">
      <c r="A39" s="343"/>
      <c r="B39" s="335"/>
      <c r="C39" s="336"/>
      <c r="D39" s="337"/>
      <c r="E39" s="325"/>
      <c r="F39" s="326"/>
      <c r="G39" s="326"/>
      <c r="H39" s="326"/>
      <c r="I39" s="326"/>
      <c r="J39" s="327"/>
      <c r="K39" s="146"/>
      <c r="L39" s="146"/>
      <c r="M39" s="146"/>
      <c r="N39" s="146"/>
      <c r="O39" s="146"/>
      <c r="P39" s="146"/>
      <c r="Q39" s="146"/>
      <c r="R39" s="146"/>
      <c r="S39" s="146"/>
      <c r="T39" s="146"/>
      <c r="U39" s="146"/>
      <c r="V39" s="146"/>
      <c r="W39" s="146"/>
      <c r="X39" s="146"/>
      <c r="Y39" s="146"/>
      <c r="Z39" s="146"/>
      <c r="AA39" s="146"/>
    </row>
    <row r="40" spans="1:27" ht="29.25" customHeight="1" x14ac:dyDescent="0.2">
      <c r="A40" s="25" t="s">
        <v>51</v>
      </c>
      <c r="B40" s="378" t="s">
        <v>129</v>
      </c>
      <c r="C40" s="379"/>
      <c r="D40" s="380"/>
      <c r="E40" s="381"/>
      <c r="F40" s="381"/>
      <c r="G40" s="381"/>
      <c r="H40" s="381"/>
      <c r="I40" s="381"/>
      <c r="J40" s="381"/>
      <c r="K40" s="146"/>
      <c r="L40" s="146"/>
      <c r="M40" s="146"/>
      <c r="N40" s="146"/>
      <c r="O40" s="146"/>
      <c r="P40" s="146"/>
      <c r="Q40" s="146"/>
      <c r="R40" s="146"/>
      <c r="S40" s="146"/>
      <c r="T40" s="146"/>
      <c r="U40" s="146"/>
      <c r="V40" s="146"/>
      <c r="W40" s="146"/>
      <c r="X40" s="146"/>
      <c r="Y40" s="146"/>
      <c r="Z40" s="146"/>
      <c r="AA40" s="146"/>
    </row>
    <row r="41" spans="1:27" ht="44.25" customHeight="1" x14ac:dyDescent="0.2">
      <c r="A41" s="25" t="s">
        <v>52</v>
      </c>
      <c r="B41" s="382" t="s">
        <v>45</v>
      </c>
      <c r="C41" s="382"/>
      <c r="D41" s="382"/>
      <c r="E41" s="325"/>
      <c r="F41" s="326"/>
      <c r="G41" s="326"/>
      <c r="H41" s="326"/>
      <c r="I41" s="326"/>
      <c r="J41" s="327"/>
      <c r="K41" s="146"/>
      <c r="L41" s="146"/>
      <c r="M41" s="146"/>
      <c r="N41" s="146"/>
      <c r="O41" s="146"/>
      <c r="P41" s="146"/>
      <c r="Q41" s="146"/>
      <c r="R41" s="146"/>
      <c r="S41" s="146"/>
      <c r="T41" s="146"/>
      <c r="U41" s="146"/>
      <c r="V41" s="146"/>
      <c r="W41" s="146"/>
      <c r="X41" s="146"/>
      <c r="Y41" s="146"/>
      <c r="Z41" s="146"/>
      <c r="AA41" s="146"/>
    </row>
    <row r="42" spans="1:27" ht="35.450000000000003" customHeight="1" x14ac:dyDescent="0.2">
      <c r="A42" s="25" t="s">
        <v>88</v>
      </c>
      <c r="B42" s="375" t="s">
        <v>229</v>
      </c>
      <c r="C42" s="376"/>
      <c r="D42" s="377"/>
      <c r="E42" s="325"/>
      <c r="F42" s="326"/>
      <c r="G42" s="326"/>
      <c r="H42" s="326"/>
      <c r="I42" s="326"/>
      <c r="J42" s="327"/>
      <c r="K42" s="146"/>
      <c r="L42" s="146"/>
      <c r="M42" s="146"/>
      <c r="N42" s="146"/>
      <c r="O42" s="146"/>
      <c r="P42" s="146"/>
      <c r="Q42" s="146"/>
      <c r="R42" s="146"/>
      <c r="S42" s="146"/>
      <c r="T42" s="146"/>
      <c r="U42" s="146"/>
      <c r="V42" s="146"/>
      <c r="W42" s="146"/>
      <c r="X42" s="146"/>
      <c r="Y42" s="146"/>
      <c r="Z42" s="146"/>
      <c r="AA42" s="146"/>
    </row>
    <row r="43" spans="1:27" ht="27" customHeight="1" x14ac:dyDescent="0.2">
      <c r="A43" s="25" t="s">
        <v>215</v>
      </c>
      <c r="B43" s="375" t="s">
        <v>230</v>
      </c>
      <c r="C43" s="376"/>
      <c r="D43" s="377"/>
      <c r="E43" s="325"/>
      <c r="F43" s="326"/>
      <c r="G43" s="326"/>
      <c r="H43" s="326"/>
      <c r="I43" s="326"/>
      <c r="J43" s="327"/>
      <c r="K43" s="146"/>
      <c r="L43" s="146"/>
      <c r="M43" s="146"/>
      <c r="N43" s="146"/>
      <c r="O43" s="146"/>
      <c r="P43" s="146"/>
      <c r="Q43" s="146"/>
      <c r="R43" s="146"/>
      <c r="S43" s="146"/>
      <c r="T43" s="146"/>
      <c r="U43" s="146"/>
      <c r="V43" s="146"/>
      <c r="W43" s="146"/>
      <c r="X43" s="146"/>
      <c r="Y43" s="146"/>
      <c r="Z43" s="146"/>
      <c r="AA43" s="146"/>
    </row>
    <row r="44" spans="1:27" ht="15.75" x14ac:dyDescent="0.2">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row>
    <row r="45" spans="1:27" ht="28.5" customHeight="1" x14ac:dyDescent="0.2">
      <c r="B45" s="368"/>
      <c r="C45" s="368"/>
      <c r="D45" s="368"/>
      <c r="E45" s="368"/>
      <c r="F45" s="368"/>
      <c r="G45" s="368"/>
      <c r="H45" s="368"/>
      <c r="I45" s="368"/>
      <c r="J45" s="368"/>
      <c r="K45" s="146"/>
      <c r="L45" s="146"/>
      <c r="M45" s="146"/>
      <c r="N45" s="146"/>
      <c r="O45" s="146"/>
      <c r="P45" s="146"/>
      <c r="Q45" s="146"/>
      <c r="R45" s="146"/>
      <c r="S45" s="146"/>
      <c r="T45" s="146"/>
      <c r="U45" s="146"/>
      <c r="V45" s="146"/>
      <c r="W45" s="146"/>
      <c r="X45" s="146"/>
      <c r="Y45" s="146"/>
      <c r="Z45" s="146"/>
      <c r="AA45" s="146"/>
    </row>
    <row r="46" spans="1:27" ht="15.75" x14ac:dyDescent="0.2">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row>
    <row r="47" spans="1:27" ht="15.75" x14ac:dyDescent="0.2">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row>
    <row r="48" spans="1:27" ht="15.75" x14ac:dyDescent="0.2">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row>
    <row r="49" spans="2:27" ht="10.9" customHeight="1" x14ac:dyDescent="0.2">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row>
    <row r="50" spans="2:27" ht="15.75" x14ac:dyDescent="0.2">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row>
    <row r="51" spans="2:27" ht="15.75" x14ac:dyDescent="0.2">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row>
    <row r="52" spans="2:27" ht="15.75" x14ac:dyDescent="0.2">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row>
    <row r="53" spans="2:27" ht="15.75" x14ac:dyDescent="0.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row>
    <row r="54" spans="2:27" ht="15.75" x14ac:dyDescent="0.2">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row>
    <row r="55" spans="2:27" ht="15.75" x14ac:dyDescent="0.2">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row>
    <row r="56" spans="2:27" ht="15.75" x14ac:dyDescent="0.2">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row>
    <row r="57" spans="2:27" ht="15.75" x14ac:dyDescent="0.2">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row>
    <row r="58" spans="2:27" ht="15.75" x14ac:dyDescent="0.2">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row>
    <row r="59" spans="2:27" ht="15.75" x14ac:dyDescent="0.2">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row>
    <row r="60" spans="2:27" ht="15.75" x14ac:dyDescent="0.2">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row>
    <row r="61" spans="2:27" ht="15.75" x14ac:dyDescent="0.2">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15.75" x14ac:dyDescent="0.2">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row>
    <row r="63" spans="2:27" ht="15.75" x14ac:dyDescent="0.2">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15.75" x14ac:dyDescent="0.2">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row>
    <row r="65" spans="2:27" ht="15.75" x14ac:dyDescent="0.2">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15.75" x14ac:dyDescent="0.2">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row>
    <row r="67" spans="2:27" ht="15.75" x14ac:dyDescent="0.2">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15.75" x14ac:dyDescent="0.2">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row>
    <row r="69" spans="2:27" ht="15.75" x14ac:dyDescent="0.2">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row>
    <row r="70" spans="2:27" ht="15.75" x14ac:dyDescent="0.2">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row>
    <row r="71" spans="2:27" ht="15.75" x14ac:dyDescent="0.2">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row>
    <row r="72" spans="2:27" ht="15.75" x14ac:dyDescent="0.2">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row>
    <row r="73" spans="2:27" ht="15.75" x14ac:dyDescent="0.2">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row>
    <row r="74" spans="2:27" ht="15.75" x14ac:dyDescent="0.2">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row>
    <row r="75" spans="2:27" ht="15.75" x14ac:dyDescent="0.2">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row>
    <row r="76" spans="2:27" ht="15.75" x14ac:dyDescent="0.2">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row>
    <row r="77" spans="2:27" ht="15.75" x14ac:dyDescent="0.2">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row>
    <row r="78" spans="2:27" ht="15.75" x14ac:dyDescent="0.2">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row>
    <row r="79" spans="2:27" ht="15.75" x14ac:dyDescent="0.2">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row>
    <row r="80" spans="2:27" ht="15.75" x14ac:dyDescent="0.2">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row>
    <row r="81" spans="2:27" ht="15.75" x14ac:dyDescent="0.2">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row>
    <row r="82" spans="2:27" ht="15.75" x14ac:dyDescent="0.2">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row>
    <row r="83" spans="2:27" ht="15.75" x14ac:dyDescent="0.2">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row>
    <row r="84" spans="2:27" ht="15.75" x14ac:dyDescent="0.2">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row>
    <row r="85" spans="2:27" ht="15.75" x14ac:dyDescent="0.2">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row>
    <row r="86" spans="2:27" ht="15.75" x14ac:dyDescent="0.2">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row>
    <row r="87" spans="2:27" ht="15.75" x14ac:dyDescent="0.2">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row>
    <row r="88" spans="2:27" ht="15.75" x14ac:dyDescent="0.2">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row>
    <row r="89" spans="2:27" ht="15.75" x14ac:dyDescent="0.2">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row>
    <row r="90" spans="2:27" ht="15.75" x14ac:dyDescent="0.2">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row>
    <row r="91" spans="2:27" ht="15.75" x14ac:dyDescent="0.2">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row>
    <row r="92" spans="2:27" ht="15.75" x14ac:dyDescent="0.2">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row>
    <row r="93" spans="2:27" ht="15.75" x14ac:dyDescent="0.2">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row>
    <row r="94" spans="2:27" ht="15.75" x14ac:dyDescent="0.2">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row>
    <row r="95" spans="2:27" ht="15.75" x14ac:dyDescent="0.2">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row>
    <row r="96" spans="2:27" ht="15.75" x14ac:dyDescent="0.2">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row>
    <row r="97" spans="2:27" ht="15.75" x14ac:dyDescent="0.2">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row>
    <row r="98" spans="2:27" ht="15.75" x14ac:dyDescent="0.2">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row>
    <row r="99" spans="2:27" ht="15.75" x14ac:dyDescent="0.2">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row>
    <row r="100" spans="2:27" ht="15.75" x14ac:dyDescent="0.2">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row>
    <row r="101" spans="2:27" ht="15.75" x14ac:dyDescent="0.2">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row>
    <row r="102" spans="2:27" ht="15.75"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row>
    <row r="103" spans="2:27" ht="15.75" x14ac:dyDescent="0.2">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row>
    <row r="104" spans="2:27" ht="15.75" x14ac:dyDescent="0.2">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row>
    <row r="105" spans="2:27" ht="15.75" x14ac:dyDescent="0.2">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row>
    <row r="106" spans="2:27" ht="15.75" x14ac:dyDescent="0.2">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row>
    <row r="107" spans="2:27" ht="15.75"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row>
    <row r="108" spans="2:27" ht="15.75" x14ac:dyDescent="0.2">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row>
    <row r="109" spans="2:27" ht="15.75" x14ac:dyDescent="0.2">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row>
    <row r="110" spans="2:27" ht="15.75" x14ac:dyDescent="0.2">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row>
    <row r="111" spans="2:27" ht="15.75" x14ac:dyDescent="0.2">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row>
    <row r="112" spans="2:27" ht="15.75" x14ac:dyDescent="0.2">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row>
    <row r="113" spans="2:27" ht="15.75" x14ac:dyDescent="0.2">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row>
    <row r="114" spans="2:27" ht="15.75" x14ac:dyDescent="0.2">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row>
    <row r="115" spans="2:27" ht="15.75" x14ac:dyDescent="0.2">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row>
    <row r="116" spans="2:27" ht="15.75" x14ac:dyDescent="0.2">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row>
    <row r="117" spans="2:27" ht="15.75" x14ac:dyDescent="0.2">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row>
    <row r="118" spans="2:27" ht="15.75" x14ac:dyDescent="0.2">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row>
    <row r="119" spans="2:27" ht="15.75" x14ac:dyDescent="0.2">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row>
    <row r="120" spans="2:27" ht="15.75" x14ac:dyDescent="0.2">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row>
    <row r="121" spans="2:27" ht="15.75" x14ac:dyDescent="0.2">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row>
    <row r="122" spans="2:27" ht="15.75" x14ac:dyDescent="0.2">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row>
    <row r="123" spans="2:27" ht="15.75" x14ac:dyDescent="0.2">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row>
    <row r="124" spans="2:27" ht="15.75" x14ac:dyDescent="0.2">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row>
    <row r="125" spans="2:27" ht="15.75" x14ac:dyDescent="0.2">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row>
    <row r="126" spans="2:27" ht="15.75" x14ac:dyDescent="0.2">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row>
    <row r="127" spans="2:27" ht="15.75" x14ac:dyDescent="0.2">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row>
    <row r="128" spans="2:27" ht="15.75" x14ac:dyDescent="0.2">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row>
    <row r="129" spans="2:27" ht="15.75" x14ac:dyDescent="0.2">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row>
    <row r="130" spans="2:27" ht="15.75" x14ac:dyDescent="0.2">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row>
    <row r="131" spans="2:27" ht="15.75" x14ac:dyDescent="0.2">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row>
    <row r="132" spans="2:27" ht="15.75" x14ac:dyDescent="0.2">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row>
    <row r="133" spans="2:27" ht="15.75" x14ac:dyDescent="0.2">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row>
    <row r="134" spans="2:27" ht="15.75" x14ac:dyDescent="0.2">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row>
    <row r="135" spans="2:27" ht="15.75" x14ac:dyDescent="0.2">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row>
    <row r="136" spans="2:27" ht="15.75" x14ac:dyDescent="0.2">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row>
    <row r="137" spans="2:27" ht="15.75" x14ac:dyDescent="0.2">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row>
    <row r="138" spans="2:27" ht="15.75" x14ac:dyDescent="0.2">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row>
    <row r="139" spans="2:27" ht="15.75" x14ac:dyDescent="0.2">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row>
    <row r="140" spans="2:27" ht="15.75" x14ac:dyDescent="0.2">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row>
    <row r="141" spans="2:27" ht="15.75" x14ac:dyDescent="0.2">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row>
    <row r="142" spans="2:27" ht="15.75" x14ac:dyDescent="0.2">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row>
    <row r="143" spans="2:27" ht="15.75" x14ac:dyDescent="0.2">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row>
    <row r="144" spans="2:27" ht="15.75" x14ac:dyDescent="0.2">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row>
    <row r="145" spans="2:27" ht="15.75" x14ac:dyDescent="0.2">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row>
    <row r="146" spans="2:27" ht="15.75" x14ac:dyDescent="0.2">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row>
    <row r="147" spans="2:27" ht="15.75" x14ac:dyDescent="0.2">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row>
    <row r="148" spans="2:27" ht="15.75" x14ac:dyDescent="0.2">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row>
    <row r="149" spans="2:27" ht="15.75" x14ac:dyDescent="0.2">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row>
    <row r="150" spans="2:27" ht="15.75" x14ac:dyDescent="0.2">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row>
    <row r="151" spans="2:27" ht="15.75" x14ac:dyDescent="0.2">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row>
    <row r="152" spans="2:27" ht="15.75" x14ac:dyDescent="0.2">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row>
    <row r="153" spans="2:27" ht="15.75" x14ac:dyDescent="0.2">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row>
    <row r="154" spans="2:27" ht="15.75" x14ac:dyDescent="0.2">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row>
    <row r="155" spans="2:27" ht="15.75" x14ac:dyDescent="0.2">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row>
    <row r="156" spans="2:27" ht="15.75" x14ac:dyDescent="0.2">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row>
    <row r="157" spans="2:27" ht="15.75" x14ac:dyDescent="0.2">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row>
    <row r="158" spans="2:27" ht="15.75" x14ac:dyDescent="0.2">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row>
    <row r="159" spans="2:27" ht="15.75" x14ac:dyDescent="0.2">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row>
    <row r="160" spans="2:27" ht="15.75" x14ac:dyDescent="0.2">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row>
    <row r="161" spans="2:27" ht="15.75" x14ac:dyDescent="0.2">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row>
    <row r="162" spans="2:27" ht="15.75" x14ac:dyDescent="0.2">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row>
    <row r="163" spans="2:27" ht="15.75" x14ac:dyDescent="0.2">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row>
    <row r="164" spans="2:27" ht="15.75" x14ac:dyDescent="0.2">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row>
    <row r="165" spans="2:27" ht="15.75" x14ac:dyDescent="0.2">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row>
    <row r="166" spans="2:27" ht="15.75" x14ac:dyDescent="0.2">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row>
    <row r="167" spans="2:27" ht="15.75" x14ac:dyDescent="0.2">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row>
    <row r="168" spans="2:27" ht="15.75" x14ac:dyDescent="0.2">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row>
    <row r="169" spans="2:27" ht="15.75" x14ac:dyDescent="0.2">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row>
    <row r="170" spans="2:27" ht="15.75" x14ac:dyDescent="0.2">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row>
    <row r="171" spans="2:27" ht="15.75" x14ac:dyDescent="0.2">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row>
    <row r="172" spans="2:27" ht="15.75" x14ac:dyDescent="0.2">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row>
    <row r="173" spans="2:27" ht="15.75" x14ac:dyDescent="0.2">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row>
    <row r="174" spans="2:27" ht="15.75" x14ac:dyDescent="0.2">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row>
    <row r="175" spans="2:27" ht="15.75" x14ac:dyDescent="0.2">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row>
    <row r="176" spans="2:27" ht="15.75" x14ac:dyDescent="0.2">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row>
    <row r="177" spans="2:27" ht="15.75" x14ac:dyDescent="0.2">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row>
    <row r="178" spans="2:27" ht="15.75" x14ac:dyDescent="0.2">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row>
    <row r="179" spans="2:27" ht="15.75" x14ac:dyDescent="0.2">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row>
    <row r="180" spans="2:27" ht="15.75" x14ac:dyDescent="0.2">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row>
    <row r="181" spans="2:27" ht="15.75" x14ac:dyDescent="0.2">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row>
    <row r="182" spans="2:27" ht="15.75" x14ac:dyDescent="0.2">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row>
    <row r="183" spans="2:27" ht="15.75" x14ac:dyDescent="0.2">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row>
    <row r="184" spans="2:27" ht="15.75" x14ac:dyDescent="0.2">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row>
    <row r="185" spans="2:27" ht="15.75" x14ac:dyDescent="0.2">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row>
    <row r="186" spans="2:27" ht="15.75" x14ac:dyDescent="0.2">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row>
    <row r="187" spans="2:27" ht="15.75" x14ac:dyDescent="0.2">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row>
    <row r="188" spans="2:27" ht="15.75" x14ac:dyDescent="0.2">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row>
    <row r="189" spans="2:27" ht="15.75" x14ac:dyDescent="0.2">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row>
    <row r="190" spans="2:27" ht="15.75" x14ac:dyDescent="0.2">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row>
    <row r="191" spans="2:27" ht="15.75" x14ac:dyDescent="0.2">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row>
    <row r="192" spans="2:27" ht="15.75" x14ac:dyDescent="0.2">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row>
    <row r="193" spans="2:27" ht="15.75" x14ac:dyDescent="0.2">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row>
    <row r="194" spans="2:27" ht="15.75" x14ac:dyDescent="0.2">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row>
    <row r="195" spans="2:27" ht="15.75" x14ac:dyDescent="0.2">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row>
    <row r="196" spans="2:27" ht="15.75" x14ac:dyDescent="0.2">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row>
    <row r="197" spans="2:27" ht="15.75" x14ac:dyDescent="0.2">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row>
    <row r="198" spans="2:27" ht="15.75" x14ac:dyDescent="0.2">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row>
    <row r="199" spans="2:27" ht="15.75" x14ac:dyDescent="0.2">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row>
    <row r="200" spans="2:27" ht="15.75" x14ac:dyDescent="0.2">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row>
    <row r="201" spans="2:27" ht="15.75" x14ac:dyDescent="0.2">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row>
    <row r="202" spans="2:27" ht="15.75" x14ac:dyDescent="0.2">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row>
    <row r="203" spans="2:27" ht="15.75" x14ac:dyDescent="0.2">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row>
    <row r="204" spans="2:27" ht="15.75" x14ac:dyDescent="0.2">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row>
    <row r="205" spans="2:27" ht="15.75" x14ac:dyDescent="0.2">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row>
    <row r="206" spans="2:27" ht="15.75" x14ac:dyDescent="0.2">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row>
    <row r="207" spans="2:27" ht="15.75" x14ac:dyDescent="0.2">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row>
    <row r="208" spans="2:27" ht="15.75" x14ac:dyDescent="0.2">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row>
    <row r="209" spans="2:27" ht="15.75" x14ac:dyDescent="0.2">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row>
    <row r="210" spans="2:27" ht="15.75" x14ac:dyDescent="0.2">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row>
    <row r="211" spans="2:27" ht="15.75" x14ac:dyDescent="0.2">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row>
    <row r="212" spans="2:27" ht="15.75" x14ac:dyDescent="0.2">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row>
    <row r="213" spans="2:27" ht="15.75" x14ac:dyDescent="0.2">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row>
    <row r="214" spans="2:27" ht="15.75" x14ac:dyDescent="0.2">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row>
    <row r="215" spans="2:27" ht="15.75" x14ac:dyDescent="0.2">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row>
    <row r="216" spans="2:27" ht="15.75" x14ac:dyDescent="0.2">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row>
    <row r="217" spans="2:27" ht="15.75" x14ac:dyDescent="0.2">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row>
    <row r="218" spans="2:27" ht="15.75" x14ac:dyDescent="0.2">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row>
    <row r="219" spans="2:27" ht="15.75" x14ac:dyDescent="0.2">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row>
    <row r="220" spans="2:27" ht="15.75" x14ac:dyDescent="0.2">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row>
    <row r="221" spans="2:27" ht="15.75" x14ac:dyDescent="0.2">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row>
    <row r="222" spans="2:27" ht="15.75" x14ac:dyDescent="0.2">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row>
    <row r="223" spans="2:27" ht="15.75" x14ac:dyDescent="0.2">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row>
    <row r="224" spans="2:27" ht="15.75" x14ac:dyDescent="0.2">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row>
    <row r="225" spans="2:27" ht="15.75" x14ac:dyDescent="0.2">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row>
    <row r="226" spans="2:27" ht="15.75" x14ac:dyDescent="0.2">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row>
    <row r="227" spans="2:27" ht="15.75" x14ac:dyDescent="0.2">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row>
    <row r="228" spans="2:27" ht="15.75" x14ac:dyDescent="0.2">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row>
    <row r="229" spans="2:27" ht="15.75" x14ac:dyDescent="0.2">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row>
    <row r="230" spans="2:27" ht="15.75" x14ac:dyDescent="0.2">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row>
    <row r="231" spans="2:27" ht="15.75" x14ac:dyDescent="0.2">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row>
    <row r="232" spans="2:27" ht="15.75" x14ac:dyDescent="0.2">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row>
    <row r="233" spans="2:27" ht="15.75" x14ac:dyDescent="0.2">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row>
    <row r="234" spans="2:27" ht="15.75" x14ac:dyDescent="0.2">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row>
    <row r="235" spans="2:27" ht="15.75" x14ac:dyDescent="0.2">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row>
    <row r="236" spans="2:27" ht="15.75" x14ac:dyDescent="0.2">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row>
    <row r="237" spans="2:27" ht="15.75" x14ac:dyDescent="0.2">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row>
    <row r="238" spans="2:27" ht="15.75" x14ac:dyDescent="0.2">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row>
    <row r="239" spans="2:27" ht="15.75" x14ac:dyDescent="0.2">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row>
    <row r="240" spans="2:27" ht="15.75" x14ac:dyDescent="0.2">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row>
    <row r="241" spans="2:27" ht="15.75" x14ac:dyDescent="0.2">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row>
    <row r="242" spans="2:27" ht="15.75" x14ac:dyDescent="0.2">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row>
    <row r="243" spans="2:27" ht="15.75" x14ac:dyDescent="0.2">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row>
    <row r="244" spans="2:27" ht="15.75" x14ac:dyDescent="0.2">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row>
    <row r="245" spans="2:27" ht="15.75" x14ac:dyDescent="0.2">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row>
    <row r="246" spans="2:27" ht="15.75" x14ac:dyDescent="0.2">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row>
    <row r="247" spans="2:27" ht="15.75" x14ac:dyDescent="0.2">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row>
    <row r="248" spans="2:27" ht="15.75" x14ac:dyDescent="0.2">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row>
    <row r="249" spans="2:27" ht="15.75" x14ac:dyDescent="0.2">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row>
    <row r="250" spans="2:27" ht="15.75" x14ac:dyDescent="0.2">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row>
    <row r="251" spans="2:27" ht="15.75" x14ac:dyDescent="0.2">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row>
    <row r="252" spans="2:27" ht="15.75" x14ac:dyDescent="0.2">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row>
    <row r="253" spans="2:27" ht="15.75" x14ac:dyDescent="0.2">
      <c r="B253" s="146"/>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row>
    <row r="254" spans="2:27" ht="15.75" x14ac:dyDescent="0.2">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row>
    <row r="255" spans="2:27" ht="15.75" x14ac:dyDescent="0.2">
      <c r="B255" s="146"/>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row>
    <row r="256" spans="2:27" ht="15.75" x14ac:dyDescent="0.2">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row>
    <row r="257" spans="2:27" ht="15.75" x14ac:dyDescent="0.2">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row>
    <row r="258" spans="2:27" ht="15.75" x14ac:dyDescent="0.2">
      <c r="B258" s="146"/>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row>
    <row r="259" spans="2:27" ht="15.75" x14ac:dyDescent="0.2">
      <c r="B259" s="146"/>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row>
    <row r="260" spans="2:27" ht="15.75" x14ac:dyDescent="0.2">
      <c r="B260" s="146"/>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row>
    <row r="261" spans="2:27" ht="15.75" x14ac:dyDescent="0.2">
      <c r="B261" s="146"/>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row>
    <row r="262" spans="2:27" ht="15.75" x14ac:dyDescent="0.2">
      <c r="B262" s="146"/>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row>
    <row r="263" spans="2:27" ht="15.75" x14ac:dyDescent="0.2">
      <c r="B263" s="146"/>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row>
    <row r="264" spans="2:27" ht="15.75" x14ac:dyDescent="0.2">
      <c r="B264" s="146"/>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row>
    <row r="265" spans="2:27" ht="15.75" x14ac:dyDescent="0.2">
      <c r="B265" s="146"/>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row>
    <row r="266" spans="2:27" ht="15.75" x14ac:dyDescent="0.2">
      <c r="B266" s="146"/>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row>
    <row r="267" spans="2:27" ht="15.75" x14ac:dyDescent="0.2">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row>
    <row r="268" spans="2:27" ht="15.75" x14ac:dyDescent="0.2">
      <c r="B268" s="146"/>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row>
    <row r="269" spans="2:27" ht="15.75" x14ac:dyDescent="0.2">
      <c r="B269" s="146"/>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row>
    <row r="270" spans="2:27" ht="15.75" x14ac:dyDescent="0.2">
      <c r="B270" s="146"/>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row>
    <row r="271" spans="2:27" ht="15.75" x14ac:dyDescent="0.2">
      <c r="B271" s="146"/>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row>
    <row r="272" spans="2:27" ht="15.75" x14ac:dyDescent="0.2">
      <c r="B272" s="146"/>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row>
    <row r="273" spans="2:27" ht="15.75" x14ac:dyDescent="0.2">
      <c r="B273" s="146"/>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row>
    <row r="274" spans="2:27" ht="15.75" x14ac:dyDescent="0.2">
      <c r="B274" s="146"/>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row>
    <row r="275" spans="2:27" ht="15.75" x14ac:dyDescent="0.2">
      <c r="B275" s="146"/>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row>
    <row r="276" spans="2:27" ht="15.75" x14ac:dyDescent="0.2">
      <c r="B276" s="146"/>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row>
    <row r="277" spans="2:27" ht="15.75" x14ac:dyDescent="0.2">
      <c r="B277" s="146"/>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row>
    <row r="278" spans="2:27" ht="15.75" x14ac:dyDescent="0.2">
      <c r="B278" s="146"/>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row>
    <row r="279" spans="2:27" ht="15.75" x14ac:dyDescent="0.2">
      <c r="B279" s="146"/>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row>
    <row r="280" spans="2:27" ht="15.75" x14ac:dyDescent="0.2">
      <c r="B280" s="146"/>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row>
    <row r="281" spans="2:27" ht="15.75" x14ac:dyDescent="0.2">
      <c r="B281" s="146"/>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row>
    <row r="282" spans="2:27" ht="15.75" x14ac:dyDescent="0.2">
      <c r="B282" s="146"/>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row>
    <row r="283" spans="2:27" ht="15.75" x14ac:dyDescent="0.2">
      <c r="B283" s="146"/>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row>
    <row r="284" spans="2:27" ht="15.75" x14ac:dyDescent="0.2">
      <c r="B284" s="146"/>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row>
    <row r="285" spans="2:27" ht="15.75" x14ac:dyDescent="0.2">
      <c r="B285" s="146"/>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row>
    <row r="286" spans="2:27" ht="15.75" x14ac:dyDescent="0.2">
      <c r="B286" s="146"/>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row>
    <row r="287" spans="2:27" ht="15.75" x14ac:dyDescent="0.2">
      <c r="B287" s="146"/>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row>
    <row r="288" spans="2:27" ht="15.75" x14ac:dyDescent="0.2">
      <c r="B288" s="146"/>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row>
    <row r="289" spans="2:27" ht="15.75" x14ac:dyDescent="0.2">
      <c r="B289" s="146"/>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row>
    <row r="290" spans="2:27" ht="15.75" x14ac:dyDescent="0.2">
      <c r="B290" s="146"/>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row>
    <row r="291" spans="2:27" ht="15.75" x14ac:dyDescent="0.2">
      <c r="B291" s="146"/>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row>
    <row r="292" spans="2:27" ht="15.75" x14ac:dyDescent="0.2">
      <c r="B292" s="146"/>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row>
    <row r="293" spans="2:27" ht="15.75" x14ac:dyDescent="0.2">
      <c r="B293" s="146"/>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row>
    <row r="294" spans="2:27" ht="15.75" x14ac:dyDescent="0.2">
      <c r="B294" s="146"/>
      <c r="C294" s="146"/>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c r="AA294" s="146"/>
    </row>
    <row r="295" spans="2:27" ht="15.75" x14ac:dyDescent="0.2">
      <c r="B295" s="146"/>
      <c r="C295" s="146"/>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c r="AA295" s="146"/>
    </row>
    <row r="296" spans="2:27" ht="15.75" x14ac:dyDescent="0.2">
      <c r="B296" s="146"/>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row>
    <row r="297" spans="2:27" ht="15.75" x14ac:dyDescent="0.2">
      <c r="B297" s="146"/>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row>
    <row r="298" spans="2:27" ht="15.75" x14ac:dyDescent="0.2">
      <c r="B298" s="146"/>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row>
    <row r="299" spans="2:27" ht="15.75" x14ac:dyDescent="0.2">
      <c r="B299" s="146"/>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c r="AA299" s="146"/>
    </row>
    <row r="300" spans="2:27" ht="15.75" x14ac:dyDescent="0.2">
      <c r="B300" s="146"/>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c r="AA300" s="146"/>
    </row>
    <row r="301" spans="2:27" ht="15.75" x14ac:dyDescent="0.2">
      <c r="B301" s="146"/>
      <c r="C301" s="146"/>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c r="AA301" s="146"/>
    </row>
    <row r="302" spans="2:27" ht="15.75" x14ac:dyDescent="0.2">
      <c r="B302" s="146"/>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row>
    <row r="303" spans="2:27" ht="15.75" x14ac:dyDescent="0.2">
      <c r="B303" s="146"/>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c r="AA303" s="146"/>
    </row>
    <row r="304" spans="2:27" ht="15.75" x14ac:dyDescent="0.2">
      <c r="B304" s="146"/>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c r="AA304" s="146"/>
    </row>
    <row r="305" spans="2:27" ht="15.75" x14ac:dyDescent="0.2">
      <c r="B305" s="146"/>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c r="AA305" s="146"/>
    </row>
    <row r="306" spans="2:27" ht="15.75" x14ac:dyDescent="0.2">
      <c r="B306" s="146"/>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c r="AA306" s="146"/>
    </row>
    <row r="307" spans="2:27" ht="15.75" x14ac:dyDescent="0.2">
      <c r="B307" s="146"/>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row>
    <row r="308" spans="2:27" ht="15.75" x14ac:dyDescent="0.2">
      <c r="B308" s="146"/>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c r="AA308" s="146"/>
    </row>
    <row r="309" spans="2:27" ht="15.75" x14ac:dyDescent="0.2">
      <c r="B309" s="146"/>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c r="AA309" s="146"/>
    </row>
    <row r="310" spans="2:27" ht="15.75" x14ac:dyDescent="0.2">
      <c r="B310" s="146"/>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row>
    <row r="311" spans="2:27" ht="15.75" x14ac:dyDescent="0.2">
      <c r="B311" s="146"/>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row>
    <row r="312" spans="2:27" ht="15.75" x14ac:dyDescent="0.2">
      <c r="B312" s="146"/>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c r="AA312" s="146"/>
    </row>
    <row r="313" spans="2:27" ht="15.75" x14ac:dyDescent="0.2">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row>
    <row r="314" spans="2:27" ht="15.75" x14ac:dyDescent="0.2">
      <c r="B314" s="146"/>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c r="AA314" s="146"/>
    </row>
    <row r="315" spans="2:27" ht="15.75" x14ac:dyDescent="0.2">
      <c r="B315" s="146"/>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row>
    <row r="316" spans="2:27" ht="15.75" x14ac:dyDescent="0.2">
      <c r="B316" s="146"/>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row>
    <row r="317" spans="2:27" ht="15.75" x14ac:dyDescent="0.2">
      <c r="B317" s="146"/>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c r="AA317" s="146"/>
    </row>
    <row r="318" spans="2:27" ht="15.75" x14ac:dyDescent="0.2">
      <c r="B318" s="146"/>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row>
    <row r="319" spans="2:27" ht="15.75" x14ac:dyDescent="0.2">
      <c r="B319" s="146"/>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c r="AA319" s="146"/>
    </row>
    <row r="320" spans="2:27" ht="15.75" x14ac:dyDescent="0.2">
      <c r="B320" s="146"/>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row>
    <row r="321" spans="2:27" ht="15.75" x14ac:dyDescent="0.2">
      <c r="B321" s="146"/>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c r="AA321" s="146"/>
    </row>
    <row r="322" spans="2:27" ht="15.75" x14ac:dyDescent="0.2">
      <c r="B322" s="146"/>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row>
    <row r="323" spans="2:27" ht="15.75" x14ac:dyDescent="0.2">
      <c r="B323" s="146"/>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row>
    <row r="324" spans="2:27" ht="15.75" x14ac:dyDescent="0.2">
      <c r="B324" s="146"/>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c r="AA324" s="146"/>
    </row>
    <row r="325" spans="2:27" ht="15.75" x14ac:dyDescent="0.2">
      <c r="B325" s="146"/>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c r="AA325" s="146"/>
    </row>
    <row r="326" spans="2:27" ht="15.75" x14ac:dyDescent="0.2">
      <c r="B326" s="146"/>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c r="AA326" s="146"/>
    </row>
    <row r="327" spans="2:27" ht="15.75" x14ac:dyDescent="0.2">
      <c r="B327" s="146"/>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c r="AA327" s="146"/>
    </row>
    <row r="328" spans="2:27" ht="15.75" x14ac:dyDescent="0.2">
      <c r="B328" s="146"/>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row>
    <row r="329" spans="2:27" ht="15.75" x14ac:dyDescent="0.2">
      <c r="B329" s="146"/>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row>
    <row r="330" spans="2:27" ht="15.75" x14ac:dyDescent="0.2">
      <c r="B330" s="146"/>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row>
    <row r="331" spans="2:27" ht="15.75" x14ac:dyDescent="0.2">
      <c r="B331" s="146"/>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c r="AA331" s="146"/>
    </row>
    <row r="332" spans="2:27" ht="15.75" x14ac:dyDescent="0.2">
      <c r="B332" s="146"/>
      <c r="C332" s="146"/>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c r="AA332" s="146"/>
    </row>
    <row r="333" spans="2:27" ht="15.75" x14ac:dyDescent="0.2">
      <c r="B333" s="146"/>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row>
    <row r="334" spans="2:27" ht="15.75" x14ac:dyDescent="0.2">
      <c r="B334" s="146"/>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c r="AA334" s="146"/>
    </row>
    <row r="335" spans="2:27" ht="15.75" x14ac:dyDescent="0.2">
      <c r="B335" s="146"/>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c r="AA335" s="146"/>
    </row>
    <row r="336" spans="2:27" ht="15.75" x14ac:dyDescent="0.2">
      <c r="B336" s="146"/>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row>
    <row r="337" spans="2:27" ht="15.75" x14ac:dyDescent="0.2">
      <c r="B337" s="146"/>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c r="AA337" s="146"/>
    </row>
    <row r="338" spans="2:27" ht="15.75" x14ac:dyDescent="0.2">
      <c r="B338" s="146"/>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c r="AA338" s="146"/>
    </row>
    <row r="339" spans="2:27" ht="15.75" x14ac:dyDescent="0.2">
      <c r="B339" s="146"/>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c r="AA339" s="146"/>
    </row>
    <row r="340" spans="2:27" ht="15.75" x14ac:dyDescent="0.2">
      <c r="B340" s="146"/>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c r="AA340" s="146"/>
    </row>
    <row r="341" spans="2:27" ht="15.75" x14ac:dyDescent="0.2">
      <c r="B341" s="146"/>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row>
    <row r="342" spans="2:27" ht="15.75" x14ac:dyDescent="0.2">
      <c r="B342" s="146"/>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c r="AA342" s="146"/>
    </row>
    <row r="343" spans="2:27" ht="15.75" x14ac:dyDescent="0.2">
      <c r="B343" s="146"/>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c r="AA343" s="146"/>
    </row>
    <row r="344" spans="2:27" ht="15.75" x14ac:dyDescent="0.2">
      <c r="B344" s="146"/>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c r="AA344" s="146"/>
    </row>
    <row r="345" spans="2:27" ht="15.75" x14ac:dyDescent="0.2">
      <c r="B345" s="146"/>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6"/>
      <c r="Z345" s="146"/>
      <c r="AA345" s="146"/>
    </row>
    <row r="346" spans="2:27" ht="15.75" x14ac:dyDescent="0.2">
      <c r="B346" s="146"/>
      <c r="C346" s="146"/>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6"/>
      <c r="Z346" s="146"/>
      <c r="AA346" s="146"/>
    </row>
    <row r="347" spans="2:27" ht="15.75" x14ac:dyDescent="0.2">
      <c r="B347" s="146"/>
      <c r="C347" s="146"/>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6"/>
      <c r="AA347" s="146"/>
    </row>
    <row r="348" spans="2:27" ht="15.75" x14ac:dyDescent="0.2">
      <c r="B348" s="146"/>
      <c r="C348" s="146"/>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c r="AA348" s="146"/>
    </row>
    <row r="349" spans="2:27" ht="15.75" x14ac:dyDescent="0.2">
      <c r="B349" s="146"/>
      <c r="C349" s="146"/>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c r="AA349" s="146"/>
    </row>
    <row r="350" spans="2:27" ht="15.75" x14ac:dyDescent="0.2">
      <c r="B350" s="146"/>
      <c r="C350" s="146"/>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c r="AA350" s="146"/>
    </row>
    <row r="351" spans="2:27" ht="15.75" x14ac:dyDescent="0.2">
      <c r="B351" s="146"/>
      <c r="C351" s="146"/>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c r="AA351" s="146"/>
    </row>
    <row r="352" spans="2:27" ht="15.75" x14ac:dyDescent="0.2">
      <c r="B352" s="146"/>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6"/>
      <c r="AA352" s="146"/>
    </row>
    <row r="353" spans="2:27" ht="15.75" x14ac:dyDescent="0.2">
      <c r="B353" s="146"/>
      <c r="C353" s="146"/>
      <c r="D353" s="146"/>
      <c r="E353" s="146"/>
      <c r="F353" s="146"/>
      <c r="G353" s="146"/>
      <c r="H353" s="146"/>
      <c r="I353" s="146"/>
      <c r="J353" s="146"/>
      <c r="K353" s="146"/>
      <c r="L353" s="146"/>
      <c r="M353" s="146"/>
      <c r="N353" s="146"/>
      <c r="O353" s="146"/>
      <c r="P353" s="146"/>
      <c r="Q353" s="146"/>
      <c r="R353" s="146"/>
      <c r="S353" s="146"/>
      <c r="T353" s="146"/>
      <c r="U353" s="146"/>
      <c r="V353" s="146"/>
      <c r="W353" s="146"/>
      <c r="X353" s="146"/>
      <c r="Y353" s="146"/>
      <c r="Z353" s="146"/>
      <c r="AA353" s="146"/>
    </row>
    <row r="354" spans="2:27" ht="15.75" x14ac:dyDescent="0.2">
      <c r="B354" s="146"/>
      <c r="C354" s="146"/>
      <c r="D354" s="146"/>
      <c r="E354" s="146"/>
      <c r="F354" s="146"/>
      <c r="G354" s="146"/>
      <c r="H354" s="146"/>
      <c r="I354" s="146"/>
      <c r="J354" s="146"/>
      <c r="K354" s="146"/>
      <c r="L354" s="146"/>
      <c r="M354" s="146"/>
      <c r="N354" s="146"/>
      <c r="O354" s="146"/>
      <c r="P354" s="146"/>
      <c r="Q354" s="146"/>
      <c r="R354" s="146"/>
      <c r="S354" s="146"/>
      <c r="T354" s="146"/>
      <c r="U354" s="146"/>
      <c r="V354" s="146"/>
      <c r="W354" s="146"/>
      <c r="X354" s="146"/>
      <c r="Y354" s="146"/>
      <c r="Z354" s="146"/>
      <c r="AA354" s="146"/>
    </row>
    <row r="355" spans="2:27" ht="15.75" x14ac:dyDescent="0.2">
      <c r="B355" s="146"/>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c r="AA355" s="146"/>
    </row>
    <row r="356" spans="2:27" ht="15.75" x14ac:dyDescent="0.2">
      <c r="B356" s="146"/>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c r="AA356" s="146"/>
    </row>
    <row r="357" spans="2:27" ht="15.75" x14ac:dyDescent="0.2">
      <c r="B357" s="146"/>
      <c r="C357" s="146"/>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6"/>
      <c r="Z357" s="146"/>
      <c r="AA357" s="146"/>
    </row>
    <row r="358" spans="2:27" ht="15.75" x14ac:dyDescent="0.2">
      <c r="B358" s="146"/>
      <c r="C358" s="146"/>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6"/>
      <c r="AA358" s="146"/>
    </row>
    <row r="359" spans="2:27" ht="15.75" x14ac:dyDescent="0.2">
      <c r="B359" s="146"/>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c r="AA359" s="146"/>
    </row>
    <row r="360" spans="2:27" ht="15.75" x14ac:dyDescent="0.2">
      <c r="B360" s="146"/>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c r="AA360" s="146"/>
    </row>
    <row r="361" spans="2:27" ht="15.75" x14ac:dyDescent="0.2">
      <c r="B361" s="146"/>
      <c r="C361" s="146"/>
      <c r="D361" s="146"/>
      <c r="E361" s="146"/>
      <c r="F361" s="146"/>
      <c r="G361" s="146"/>
      <c r="H361" s="146"/>
      <c r="I361" s="146"/>
      <c r="J361" s="146"/>
      <c r="K361" s="146"/>
      <c r="L361" s="146"/>
      <c r="M361" s="146"/>
      <c r="N361" s="146"/>
      <c r="O361" s="146"/>
      <c r="P361" s="146"/>
      <c r="Q361" s="146"/>
      <c r="R361" s="146"/>
      <c r="S361" s="146"/>
      <c r="T361" s="146"/>
      <c r="U361" s="146"/>
      <c r="V361" s="146"/>
      <c r="W361" s="146"/>
      <c r="X361" s="146"/>
      <c r="Y361" s="146"/>
      <c r="Z361" s="146"/>
      <c r="AA361" s="146"/>
    </row>
    <row r="362" spans="2:27" ht="15.75" x14ac:dyDescent="0.2">
      <c r="B362" s="146"/>
      <c r="C362" s="146"/>
      <c r="D362" s="146"/>
      <c r="E362" s="146"/>
      <c r="F362" s="146"/>
      <c r="G362" s="146"/>
      <c r="H362" s="146"/>
      <c r="I362" s="146"/>
      <c r="J362" s="146"/>
      <c r="K362" s="146"/>
      <c r="L362" s="146"/>
      <c r="M362" s="146"/>
      <c r="N362" s="146"/>
      <c r="O362" s="146"/>
      <c r="P362" s="146"/>
      <c r="Q362" s="146"/>
      <c r="R362" s="146"/>
      <c r="S362" s="146"/>
      <c r="T362" s="146"/>
      <c r="U362" s="146"/>
      <c r="V362" s="146"/>
      <c r="W362" s="146"/>
      <c r="X362" s="146"/>
      <c r="Y362" s="146"/>
      <c r="Z362" s="146"/>
      <c r="AA362" s="146"/>
    </row>
    <row r="363" spans="2:27" ht="15.75" x14ac:dyDescent="0.2">
      <c r="B363" s="146"/>
      <c r="C363" s="146"/>
      <c r="D363" s="146"/>
      <c r="E363" s="146"/>
      <c r="F363" s="146"/>
      <c r="G363" s="146"/>
      <c r="H363" s="146"/>
      <c r="I363" s="146"/>
      <c r="J363" s="146"/>
      <c r="K363" s="146"/>
      <c r="L363" s="146"/>
      <c r="M363" s="146"/>
      <c r="N363" s="146"/>
      <c r="O363" s="146"/>
      <c r="P363" s="146"/>
      <c r="Q363" s="146"/>
      <c r="R363" s="146"/>
      <c r="S363" s="146"/>
      <c r="T363" s="146"/>
      <c r="U363" s="146"/>
      <c r="V363" s="146"/>
      <c r="W363" s="146"/>
      <c r="X363" s="146"/>
      <c r="Y363" s="146"/>
      <c r="Z363" s="146"/>
      <c r="AA363" s="146"/>
    </row>
    <row r="364" spans="2:27" ht="15.75" x14ac:dyDescent="0.2">
      <c r="B364" s="146"/>
      <c r="C364" s="146"/>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row>
    <row r="365" spans="2:27" ht="15.75" x14ac:dyDescent="0.2">
      <c r="B365" s="146"/>
      <c r="C365" s="146"/>
      <c r="D365" s="146"/>
      <c r="E365" s="146"/>
      <c r="F365" s="146"/>
      <c r="G365" s="146"/>
      <c r="H365" s="146"/>
      <c r="I365" s="146"/>
      <c r="J365" s="146"/>
      <c r="K365" s="146"/>
      <c r="L365" s="146"/>
      <c r="M365" s="146"/>
      <c r="N365" s="146"/>
      <c r="O365" s="146"/>
      <c r="P365" s="146"/>
      <c r="Q365" s="146"/>
      <c r="R365" s="146"/>
      <c r="S365" s="146"/>
      <c r="T365" s="146"/>
      <c r="U365" s="146"/>
      <c r="V365" s="146"/>
      <c r="W365" s="146"/>
      <c r="X365" s="146"/>
      <c r="Y365" s="146"/>
      <c r="Z365" s="146"/>
      <c r="AA365" s="146"/>
    </row>
    <row r="366" spans="2:27" ht="15.75" x14ac:dyDescent="0.2">
      <c r="B366" s="146"/>
      <c r="C366" s="146"/>
      <c r="D366" s="146"/>
      <c r="E366" s="146"/>
      <c r="F366" s="146"/>
      <c r="G366" s="146"/>
      <c r="H366" s="146"/>
      <c r="I366" s="146"/>
      <c r="J366" s="146"/>
      <c r="K366" s="146"/>
      <c r="L366" s="146"/>
      <c r="M366" s="146"/>
      <c r="N366" s="146"/>
      <c r="O366" s="146"/>
      <c r="P366" s="146"/>
      <c r="Q366" s="146"/>
      <c r="R366" s="146"/>
      <c r="S366" s="146"/>
      <c r="T366" s="146"/>
      <c r="U366" s="146"/>
      <c r="V366" s="146"/>
      <c r="W366" s="146"/>
      <c r="X366" s="146"/>
      <c r="Y366" s="146"/>
      <c r="Z366" s="146"/>
      <c r="AA366" s="146"/>
    </row>
    <row r="367" spans="2:27" ht="15.75" x14ac:dyDescent="0.2">
      <c r="B367" s="146"/>
      <c r="C367" s="146"/>
      <c r="D367" s="146"/>
      <c r="E367" s="146"/>
      <c r="F367" s="146"/>
      <c r="G367" s="146"/>
      <c r="H367" s="146"/>
      <c r="I367" s="146"/>
      <c r="J367" s="146"/>
      <c r="K367" s="146"/>
      <c r="L367" s="146"/>
      <c r="M367" s="146"/>
      <c r="N367" s="146"/>
      <c r="O367" s="146"/>
      <c r="P367" s="146"/>
      <c r="Q367" s="146"/>
      <c r="R367" s="146"/>
      <c r="S367" s="146"/>
      <c r="T367" s="146"/>
      <c r="U367" s="146"/>
      <c r="V367" s="146"/>
      <c r="W367" s="146"/>
      <c r="X367" s="146"/>
      <c r="Y367" s="146"/>
      <c r="Z367" s="146"/>
      <c r="AA367" s="146"/>
    </row>
    <row r="368" spans="2:27" ht="15.75" x14ac:dyDescent="0.2">
      <c r="B368" s="146"/>
      <c r="C368" s="146"/>
      <c r="D368" s="146"/>
      <c r="E368" s="146"/>
      <c r="F368" s="146"/>
      <c r="G368" s="146"/>
      <c r="H368" s="146"/>
      <c r="I368" s="146"/>
      <c r="J368" s="146"/>
      <c r="K368" s="146"/>
      <c r="L368" s="146"/>
      <c r="M368" s="146"/>
      <c r="N368" s="146"/>
      <c r="O368" s="146"/>
      <c r="P368" s="146"/>
      <c r="Q368" s="146"/>
      <c r="R368" s="146"/>
      <c r="S368" s="146"/>
      <c r="T368" s="146"/>
      <c r="U368" s="146"/>
      <c r="V368" s="146"/>
      <c r="W368" s="146"/>
      <c r="X368" s="146"/>
      <c r="Y368" s="146"/>
      <c r="Z368" s="146"/>
      <c r="AA368" s="146"/>
    </row>
    <row r="369" spans="2:27" ht="15.75" x14ac:dyDescent="0.2">
      <c r="B369" s="146"/>
      <c r="C369" s="146"/>
      <c r="D369" s="146"/>
      <c r="E369" s="146"/>
      <c r="F369" s="146"/>
      <c r="G369" s="146"/>
      <c r="H369" s="146"/>
      <c r="I369" s="146"/>
      <c r="J369" s="146"/>
      <c r="K369" s="146"/>
      <c r="L369" s="146"/>
      <c r="M369" s="146"/>
      <c r="N369" s="146"/>
      <c r="O369" s="146"/>
      <c r="P369" s="146"/>
      <c r="Q369" s="146"/>
      <c r="R369" s="146"/>
      <c r="S369" s="146"/>
      <c r="T369" s="146"/>
      <c r="U369" s="146"/>
      <c r="V369" s="146"/>
      <c r="W369" s="146"/>
      <c r="X369" s="146"/>
      <c r="Y369" s="146"/>
      <c r="Z369" s="146"/>
      <c r="AA369" s="146"/>
    </row>
    <row r="370" spans="2:27" ht="15.75" x14ac:dyDescent="0.2">
      <c r="B370" s="146"/>
      <c r="C370" s="146"/>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6"/>
      <c r="Z370" s="146"/>
      <c r="AA370" s="146"/>
    </row>
    <row r="371" spans="2:27" ht="15.75" x14ac:dyDescent="0.2">
      <c r="B371" s="146"/>
      <c r="C371" s="146"/>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c r="AA371" s="146"/>
    </row>
    <row r="372" spans="2:27" ht="15.75" x14ac:dyDescent="0.2">
      <c r="B372" s="146"/>
      <c r="C372" s="146"/>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6"/>
      <c r="Z372" s="146"/>
      <c r="AA372" s="146"/>
    </row>
    <row r="373" spans="2:27" ht="15.75" x14ac:dyDescent="0.2">
      <c r="B373" s="146"/>
      <c r="C373" s="146"/>
      <c r="D373" s="146"/>
      <c r="E373" s="146"/>
      <c r="F373" s="146"/>
      <c r="G373" s="146"/>
      <c r="H373" s="146"/>
      <c r="I373" s="146"/>
      <c r="J373" s="146"/>
      <c r="K373" s="146"/>
      <c r="L373" s="146"/>
      <c r="M373" s="146"/>
      <c r="N373" s="146"/>
      <c r="O373" s="146"/>
      <c r="P373" s="146"/>
      <c r="Q373" s="146"/>
      <c r="R373" s="146"/>
      <c r="S373" s="146"/>
      <c r="T373" s="146"/>
      <c r="U373" s="146"/>
      <c r="V373" s="146"/>
      <c r="W373" s="146"/>
      <c r="X373" s="146"/>
      <c r="Y373" s="146"/>
      <c r="Z373" s="146"/>
      <c r="AA373" s="146"/>
    </row>
    <row r="374" spans="2:27" ht="15.75" x14ac:dyDescent="0.2">
      <c r="B374" s="146"/>
      <c r="C374" s="146"/>
      <c r="D374" s="146"/>
      <c r="E374" s="146"/>
      <c r="F374" s="146"/>
      <c r="G374" s="146"/>
      <c r="H374" s="146"/>
      <c r="I374" s="146"/>
      <c r="J374" s="146"/>
      <c r="K374" s="146"/>
      <c r="L374" s="146"/>
      <c r="M374" s="146"/>
      <c r="N374" s="146"/>
      <c r="O374" s="146"/>
      <c r="P374" s="146"/>
      <c r="Q374" s="146"/>
      <c r="R374" s="146"/>
      <c r="S374" s="146"/>
      <c r="T374" s="146"/>
      <c r="U374" s="146"/>
      <c r="V374" s="146"/>
      <c r="W374" s="146"/>
      <c r="X374" s="146"/>
      <c r="Y374" s="146"/>
      <c r="Z374" s="146"/>
      <c r="AA374" s="146"/>
    </row>
    <row r="375" spans="2:27" ht="15.75" x14ac:dyDescent="0.2">
      <c r="B375" s="146"/>
      <c r="C375" s="146"/>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c r="AA375" s="146"/>
    </row>
    <row r="376" spans="2:27" ht="15.75" x14ac:dyDescent="0.2">
      <c r="B376" s="146"/>
      <c r="C376" s="146"/>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c r="AA376" s="146"/>
    </row>
    <row r="377" spans="2:27" ht="15.75" x14ac:dyDescent="0.2">
      <c r="B377" s="146"/>
      <c r="C377" s="146"/>
      <c r="D377" s="146"/>
      <c r="E377" s="146"/>
      <c r="F377" s="146"/>
      <c r="G377" s="146"/>
      <c r="H377" s="146"/>
      <c r="I377" s="146"/>
      <c r="J377" s="146"/>
      <c r="K377" s="146"/>
      <c r="L377" s="146"/>
      <c r="M377" s="146"/>
      <c r="N377" s="146"/>
      <c r="O377" s="146"/>
      <c r="P377" s="146"/>
      <c r="Q377" s="146"/>
      <c r="R377" s="146"/>
      <c r="S377" s="146"/>
      <c r="T377" s="146"/>
      <c r="U377" s="146"/>
      <c r="V377" s="146"/>
      <c r="W377" s="146"/>
      <c r="X377" s="146"/>
      <c r="Y377" s="146"/>
      <c r="Z377" s="146"/>
      <c r="AA377" s="146"/>
    </row>
    <row r="378" spans="2:27" ht="15.75" x14ac:dyDescent="0.2">
      <c r="B378" s="146"/>
      <c r="C378" s="146"/>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c r="AA378" s="146"/>
    </row>
    <row r="379" spans="2:27" ht="15.75" x14ac:dyDescent="0.2">
      <c r="B379" s="146"/>
      <c r="C379" s="146"/>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c r="AA379" s="146"/>
    </row>
    <row r="380" spans="2:27" ht="15.75" x14ac:dyDescent="0.2">
      <c r="B380" s="146"/>
      <c r="C380" s="146"/>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c r="AA380" s="146"/>
    </row>
    <row r="381" spans="2:27" ht="15.75" x14ac:dyDescent="0.2">
      <c r="B381" s="146"/>
      <c r="C381" s="146"/>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c r="AA381" s="146"/>
    </row>
    <row r="382" spans="2:27" ht="15.75" x14ac:dyDescent="0.2">
      <c r="B382" s="146"/>
      <c r="C382" s="146"/>
      <c r="D382" s="146"/>
      <c r="E382" s="146"/>
      <c r="F382" s="146"/>
      <c r="G382" s="146"/>
      <c r="H382" s="146"/>
      <c r="I382" s="146"/>
      <c r="J382" s="146"/>
      <c r="K382" s="146"/>
      <c r="L382" s="146"/>
      <c r="M382" s="146"/>
      <c r="N382" s="146"/>
      <c r="O382" s="146"/>
      <c r="P382" s="146"/>
      <c r="Q382" s="146"/>
      <c r="R382" s="146"/>
      <c r="S382" s="146"/>
      <c r="T382" s="146"/>
      <c r="U382" s="146"/>
      <c r="V382" s="146"/>
      <c r="W382" s="146"/>
      <c r="X382" s="146"/>
      <c r="Y382" s="146"/>
      <c r="Z382" s="146"/>
      <c r="AA382" s="146"/>
    </row>
    <row r="383" spans="2:27" ht="15.75" x14ac:dyDescent="0.2">
      <c r="B383" s="146"/>
      <c r="C383" s="146"/>
      <c r="D383" s="146"/>
      <c r="E383" s="146"/>
      <c r="F383" s="146"/>
      <c r="G383" s="146"/>
      <c r="H383" s="146"/>
      <c r="I383" s="146"/>
      <c r="J383" s="146"/>
      <c r="K383" s="146"/>
      <c r="L383" s="146"/>
      <c r="M383" s="146"/>
      <c r="N383" s="146"/>
      <c r="O383" s="146"/>
      <c r="P383" s="146"/>
      <c r="Q383" s="146"/>
      <c r="R383" s="146"/>
      <c r="S383" s="146"/>
      <c r="T383" s="146"/>
      <c r="U383" s="146"/>
      <c r="V383" s="146"/>
      <c r="W383" s="146"/>
      <c r="X383" s="146"/>
      <c r="Y383" s="146"/>
      <c r="Z383" s="146"/>
      <c r="AA383" s="146"/>
    </row>
    <row r="384" spans="2:27" ht="15.75" x14ac:dyDescent="0.2">
      <c r="B384" s="146"/>
      <c r="C384" s="146"/>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c r="AA384" s="146"/>
    </row>
    <row r="385" spans="2:27" ht="15.75" x14ac:dyDescent="0.2">
      <c r="B385" s="146"/>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c r="AA385" s="146"/>
    </row>
    <row r="386" spans="2:27" ht="15.75" x14ac:dyDescent="0.2">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c r="AA386" s="146"/>
    </row>
    <row r="387" spans="2:27" ht="15.75" x14ac:dyDescent="0.2">
      <c r="B387" s="146"/>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6"/>
      <c r="Z387" s="146"/>
      <c r="AA387" s="146"/>
    </row>
    <row r="388" spans="2:27" ht="15.75" x14ac:dyDescent="0.2">
      <c r="B388" s="146"/>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6"/>
      <c r="AA388" s="146"/>
    </row>
    <row r="389" spans="2:27" ht="15.75" x14ac:dyDescent="0.2">
      <c r="B389" s="146"/>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6"/>
      <c r="Z389" s="146"/>
      <c r="AA389" s="146"/>
    </row>
    <row r="390" spans="2:27" ht="15.75" x14ac:dyDescent="0.2">
      <c r="B390" s="146"/>
      <c r="C390" s="146"/>
      <c r="D390" s="146"/>
      <c r="E390" s="146"/>
      <c r="F390" s="146"/>
      <c r="G390" s="146"/>
      <c r="H390" s="146"/>
      <c r="I390" s="146"/>
      <c r="J390" s="146"/>
      <c r="K390" s="146"/>
      <c r="L390" s="146"/>
      <c r="M390" s="146"/>
      <c r="N390" s="146"/>
      <c r="O390" s="146"/>
      <c r="P390" s="146"/>
      <c r="Q390" s="146"/>
      <c r="R390" s="146"/>
      <c r="S390" s="146"/>
      <c r="T390" s="146"/>
      <c r="U390" s="146"/>
      <c r="V390" s="146"/>
      <c r="W390" s="146"/>
      <c r="X390" s="146"/>
      <c r="Y390" s="146"/>
      <c r="Z390" s="146"/>
      <c r="AA390" s="146"/>
    </row>
    <row r="391" spans="2:27" ht="15.75" x14ac:dyDescent="0.2">
      <c r="B391" s="146"/>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6"/>
      <c r="Z391" s="146"/>
      <c r="AA391" s="146"/>
    </row>
    <row r="392" spans="2:27" ht="15.75" x14ac:dyDescent="0.2">
      <c r="B392" s="146"/>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c r="AA392" s="146"/>
    </row>
    <row r="393" spans="2:27" ht="15.75" x14ac:dyDescent="0.2">
      <c r="B393" s="146"/>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c r="AA393" s="146"/>
    </row>
    <row r="394" spans="2:27" ht="15.75" x14ac:dyDescent="0.2">
      <c r="B394" s="146"/>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6"/>
      <c r="Z394" s="146"/>
      <c r="AA394" s="146"/>
    </row>
    <row r="395" spans="2:27" ht="15.75" x14ac:dyDescent="0.2">
      <c r="B395" s="146"/>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6"/>
      <c r="Z395" s="146"/>
      <c r="AA395" s="146"/>
    </row>
    <row r="396" spans="2:27" ht="15.75" x14ac:dyDescent="0.2">
      <c r="B396" s="146"/>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6"/>
      <c r="Z396" s="146"/>
      <c r="AA396" s="146"/>
    </row>
    <row r="397" spans="2:27" ht="15.75" x14ac:dyDescent="0.2">
      <c r="B397" s="146"/>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c r="AA397" s="146"/>
    </row>
    <row r="398" spans="2:27" ht="15.75" x14ac:dyDescent="0.2">
      <c r="B398" s="146"/>
      <c r="C398" s="146"/>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6"/>
      <c r="Z398" s="146"/>
      <c r="AA398" s="146"/>
    </row>
    <row r="399" spans="2:27" ht="15.75" x14ac:dyDescent="0.2">
      <c r="B399" s="146"/>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c r="AA399" s="146"/>
    </row>
    <row r="400" spans="2:27" ht="15.75" x14ac:dyDescent="0.2">
      <c r="B400" s="146"/>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6"/>
      <c r="Z400" s="146"/>
      <c r="AA400" s="146"/>
    </row>
    <row r="401" spans="2:27" ht="15.75" x14ac:dyDescent="0.2">
      <c r="B401" s="146"/>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c r="AA401" s="146"/>
    </row>
    <row r="402" spans="2:27" ht="15.75" x14ac:dyDescent="0.2">
      <c r="B402" s="146"/>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6"/>
      <c r="Z402" s="146"/>
      <c r="AA402" s="146"/>
    </row>
    <row r="403" spans="2:27" ht="15.75" x14ac:dyDescent="0.2">
      <c r="B403" s="146"/>
      <c r="C403" s="146"/>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c r="AA403" s="146"/>
    </row>
    <row r="404" spans="2:27" ht="15.75" x14ac:dyDescent="0.2">
      <c r="B404" s="146"/>
      <c r="C404" s="146"/>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146"/>
      <c r="Z404" s="146"/>
      <c r="AA404" s="146"/>
    </row>
    <row r="405" spans="2:27" ht="15.75" x14ac:dyDescent="0.2">
      <c r="B405" s="146"/>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c r="AA405" s="146"/>
    </row>
    <row r="406" spans="2:27" ht="15.75" x14ac:dyDescent="0.2">
      <c r="B406" s="146"/>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6"/>
      <c r="Z406" s="146"/>
      <c r="AA406" s="146"/>
    </row>
    <row r="407" spans="2:27" ht="15.75" x14ac:dyDescent="0.2">
      <c r="B407" s="146"/>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c r="AA407" s="146"/>
    </row>
    <row r="408" spans="2:27" ht="15.75" x14ac:dyDescent="0.2">
      <c r="B408" s="146"/>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6"/>
      <c r="Z408" s="146"/>
      <c r="AA408" s="146"/>
    </row>
    <row r="409" spans="2:27" ht="15.75" x14ac:dyDescent="0.2">
      <c r="B409" s="146"/>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6"/>
      <c r="Z409" s="146"/>
      <c r="AA409" s="146"/>
    </row>
    <row r="410" spans="2:27" ht="15.75" x14ac:dyDescent="0.2">
      <c r="B410" s="146"/>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c r="AA410" s="146"/>
    </row>
    <row r="411" spans="2:27" ht="15.75" x14ac:dyDescent="0.2">
      <c r="B411" s="146"/>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c r="AA411" s="146"/>
    </row>
    <row r="412" spans="2:27" ht="15.75" x14ac:dyDescent="0.2">
      <c r="B412" s="146"/>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c r="AA412" s="146"/>
    </row>
    <row r="413" spans="2:27" ht="15.75" x14ac:dyDescent="0.2">
      <c r="B413" s="146"/>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6"/>
      <c r="Z413" s="146"/>
      <c r="AA413" s="146"/>
    </row>
    <row r="414" spans="2:27" ht="15.75" x14ac:dyDescent="0.2">
      <c r="B414" s="146"/>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c r="AA414" s="146"/>
    </row>
    <row r="415" spans="2:27" ht="15.75" x14ac:dyDescent="0.2">
      <c r="B415" s="146"/>
      <c r="C415" s="146"/>
      <c r="D415" s="146"/>
      <c r="E415" s="146"/>
      <c r="F415" s="146"/>
      <c r="G415" s="146"/>
      <c r="H415" s="146"/>
      <c r="I415" s="146"/>
      <c r="J415" s="146"/>
      <c r="K415" s="146"/>
      <c r="L415" s="146"/>
      <c r="M415" s="146"/>
      <c r="N415" s="146"/>
      <c r="O415" s="146"/>
      <c r="P415" s="146"/>
      <c r="Q415" s="146"/>
      <c r="R415" s="146"/>
      <c r="S415" s="146"/>
      <c r="T415" s="146"/>
      <c r="U415" s="146"/>
      <c r="V415" s="146"/>
      <c r="W415" s="146"/>
      <c r="X415" s="146"/>
      <c r="Y415" s="146"/>
      <c r="Z415" s="146"/>
      <c r="AA415" s="146"/>
    </row>
    <row r="416" spans="2:27" ht="15.75" x14ac:dyDescent="0.2">
      <c r="B416" s="146"/>
      <c r="C416" s="146"/>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6"/>
      <c r="AA416" s="146"/>
    </row>
    <row r="417" spans="2:27" ht="15.75" x14ac:dyDescent="0.2">
      <c r="B417" s="146"/>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6"/>
      <c r="Z417" s="146"/>
      <c r="AA417" s="146"/>
    </row>
    <row r="418" spans="2:27" ht="15.75" x14ac:dyDescent="0.2">
      <c r="B418" s="146"/>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6"/>
      <c r="AA418" s="146"/>
    </row>
    <row r="419" spans="2:27" ht="15.75" x14ac:dyDescent="0.2">
      <c r="B419" s="146"/>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6"/>
      <c r="Z419" s="146"/>
      <c r="AA419" s="146"/>
    </row>
    <row r="420" spans="2:27" ht="15.75" x14ac:dyDescent="0.2">
      <c r="B420" s="146"/>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c r="AA420" s="146"/>
    </row>
    <row r="421" spans="2:27" ht="15.75" x14ac:dyDescent="0.2">
      <c r="B421" s="146"/>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6"/>
      <c r="Z421" s="146"/>
      <c r="AA421" s="146"/>
    </row>
    <row r="422" spans="2:27" ht="15.75" x14ac:dyDescent="0.2">
      <c r="B422" s="146"/>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6"/>
      <c r="Z422" s="146"/>
      <c r="AA422" s="146"/>
    </row>
    <row r="423" spans="2:27" ht="15.75" x14ac:dyDescent="0.2">
      <c r="B423" s="146"/>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6"/>
      <c r="Z423" s="146"/>
      <c r="AA423" s="146"/>
    </row>
    <row r="424" spans="2:27" ht="15.75" x14ac:dyDescent="0.2">
      <c r="B424" s="146"/>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6"/>
      <c r="Z424" s="146"/>
      <c r="AA424" s="146"/>
    </row>
    <row r="425" spans="2:27" ht="15.75" x14ac:dyDescent="0.2">
      <c r="B425" s="146"/>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c r="AA425" s="146"/>
    </row>
    <row r="426" spans="2:27" ht="15.75" x14ac:dyDescent="0.2">
      <c r="B426" s="146"/>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c r="AA426" s="146"/>
    </row>
    <row r="427" spans="2:27" ht="15.75" x14ac:dyDescent="0.2">
      <c r="B427" s="146"/>
      <c r="C427" s="146"/>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6"/>
      <c r="Z427" s="146"/>
      <c r="AA427" s="146"/>
    </row>
    <row r="428" spans="2:27" ht="15.75" x14ac:dyDescent="0.2">
      <c r="B428" s="146"/>
      <c r="C428" s="146"/>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6"/>
      <c r="Z428" s="146"/>
      <c r="AA428" s="146"/>
    </row>
    <row r="429" spans="2:27" ht="15.75" x14ac:dyDescent="0.2">
      <c r="B429" s="146"/>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6"/>
      <c r="Z429" s="146"/>
      <c r="AA429" s="146"/>
    </row>
    <row r="430" spans="2:27" ht="15.75" x14ac:dyDescent="0.2">
      <c r="B430" s="146"/>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6"/>
      <c r="Z430" s="146"/>
      <c r="AA430" s="146"/>
    </row>
    <row r="431" spans="2:27" ht="15.75" x14ac:dyDescent="0.2">
      <c r="B431" s="146"/>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6"/>
      <c r="Z431" s="146"/>
      <c r="AA431" s="146"/>
    </row>
    <row r="432" spans="2:27" ht="15.75" x14ac:dyDescent="0.2">
      <c r="B432" s="146"/>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6"/>
      <c r="Z432" s="146"/>
      <c r="AA432" s="146"/>
    </row>
    <row r="433" spans="2:27" ht="15.75" x14ac:dyDescent="0.2">
      <c r="B433" s="146"/>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6"/>
      <c r="Z433" s="146"/>
      <c r="AA433" s="146"/>
    </row>
    <row r="434" spans="2:27" ht="15.75" x14ac:dyDescent="0.2">
      <c r="B434" s="146"/>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c r="AA434" s="146"/>
    </row>
    <row r="435" spans="2:27" ht="15.75" x14ac:dyDescent="0.2">
      <c r="B435" s="146"/>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6"/>
      <c r="Z435" s="146"/>
      <c r="AA435" s="146"/>
    </row>
    <row r="436" spans="2:27" ht="15.75" x14ac:dyDescent="0.2">
      <c r="B436" s="146"/>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6"/>
      <c r="Z436" s="146"/>
      <c r="AA436" s="146"/>
    </row>
    <row r="437" spans="2:27" ht="15.75" x14ac:dyDescent="0.2">
      <c r="B437" s="146"/>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c r="AA437" s="146"/>
    </row>
    <row r="438" spans="2:27" ht="15.75" x14ac:dyDescent="0.2">
      <c r="B438" s="146"/>
      <c r="C438" s="146"/>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6"/>
      <c r="Z438" s="146"/>
      <c r="AA438" s="146"/>
    </row>
    <row r="439" spans="2:27" ht="15.75" x14ac:dyDescent="0.2">
      <c r="B439" s="146"/>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c r="AA439" s="146"/>
    </row>
    <row r="440" spans="2:27" ht="15.75" x14ac:dyDescent="0.2">
      <c r="B440" s="146"/>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6"/>
      <c r="Z440" s="146"/>
      <c r="AA440" s="146"/>
    </row>
    <row r="441" spans="2:27" ht="15.75" x14ac:dyDescent="0.2">
      <c r="B441" s="146"/>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c r="AA441" s="146"/>
    </row>
    <row r="442" spans="2:27" ht="15.75" x14ac:dyDescent="0.2">
      <c r="B442" s="146"/>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c r="AA442" s="146"/>
    </row>
    <row r="443" spans="2:27" ht="15.75" x14ac:dyDescent="0.2">
      <c r="B443" s="146"/>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c r="AA443" s="146"/>
    </row>
    <row r="444" spans="2:27" ht="15.75" x14ac:dyDescent="0.2">
      <c r="B444" s="146"/>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6"/>
      <c r="Z444" s="146"/>
      <c r="AA444" s="146"/>
    </row>
    <row r="445" spans="2:27" ht="15.75" x14ac:dyDescent="0.2">
      <c r="B445" s="146"/>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6"/>
      <c r="Z445" s="146"/>
      <c r="AA445" s="146"/>
    </row>
    <row r="446" spans="2:27" ht="15.75" x14ac:dyDescent="0.2">
      <c r="B446" s="146"/>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6"/>
      <c r="AA446" s="146"/>
    </row>
    <row r="447" spans="2:27" ht="15.75" x14ac:dyDescent="0.2">
      <c r="B447" s="146"/>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c r="AA447" s="146"/>
    </row>
    <row r="448" spans="2:27" ht="15.75" x14ac:dyDescent="0.2">
      <c r="B448" s="146"/>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6"/>
      <c r="AA448" s="146"/>
    </row>
    <row r="449" spans="2:27" ht="15.75" x14ac:dyDescent="0.2">
      <c r="B449" s="146"/>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c r="AA449" s="146"/>
    </row>
    <row r="450" spans="2:27" ht="15.75" x14ac:dyDescent="0.2">
      <c r="B450" s="146"/>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6"/>
      <c r="Z450" s="146"/>
      <c r="AA450" s="146"/>
    </row>
    <row r="451" spans="2:27" ht="15.75" x14ac:dyDescent="0.2">
      <c r="B451" s="146"/>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6"/>
      <c r="Z451" s="146"/>
      <c r="AA451" s="146"/>
    </row>
    <row r="452" spans="2:27" ht="15.75" x14ac:dyDescent="0.2">
      <c r="B452" s="146"/>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6"/>
      <c r="Z452" s="146"/>
      <c r="AA452" s="146"/>
    </row>
    <row r="453" spans="2:27" ht="15.75" x14ac:dyDescent="0.2">
      <c r="B453" s="146"/>
      <c r="C453" s="146"/>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c r="AA453" s="146"/>
    </row>
    <row r="454" spans="2:27" ht="15.75" x14ac:dyDescent="0.2">
      <c r="B454" s="146"/>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6"/>
      <c r="Z454" s="146"/>
      <c r="AA454" s="146"/>
    </row>
    <row r="455" spans="2:27" ht="15.75" x14ac:dyDescent="0.2">
      <c r="B455" s="146"/>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6"/>
      <c r="Z455" s="146"/>
      <c r="AA455" s="146"/>
    </row>
    <row r="456" spans="2:27" ht="15.75" x14ac:dyDescent="0.2">
      <c r="B456" s="146"/>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6"/>
      <c r="Z456" s="146"/>
      <c r="AA456" s="146"/>
    </row>
    <row r="457" spans="2:27" ht="15.75" x14ac:dyDescent="0.2">
      <c r="B457" s="146"/>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c r="AA457" s="146"/>
    </row>
    <row r="458" spans="2:27" ht="15.75" x14ac:dyDescent="0.2">
      <c r="B458" s="146"/>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6"/>
      <c r="Z458" s="146"/>
      <c r="AA458" s="146"/>
    </row>
    <row r="459" spans="2:27" ht="15.75" x14ac:dyDescent="0.2">
      <c r="B459" s="146"/>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6"/>
      <c r="Z459" s="146"/>
      <c r="AA459" s="146"/>
    </row>
    <row r="460" spans="2:27" ht="15.75" x14ac:dyDescent="0.2">
      <c r="B460" s="146"/>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c r="Z460" s="146"/>
      <c r="AA460" s="146"/>
    </row>
    <row r="461" spans="2:27" ht="15.75" x14ac:dyDescent="0.2">
      <c r="B461" s="146"/>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6"/>
      <c r="Z461" s="146"/>
      <c r="AA461" s="146"/>
    </row>
    <row r="462" spans="2:27" ht="15.75" x14ac:dyDescent="0.2">
      <c r="B462" s="146"/>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6"/>
      <c r="Z462" s="146"/>
      <c r="AA462" s="146"/>
    </row>
    <row r="463" spans="2:27" ht="15.75" x14ac:dyDescent="0.2">
      <c r="B463" s="146"/>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6"/>
      <c r="Z463" s="146"/>
      <c r="AA463" s="146"/>
    </row>
    <row r="464" spans="2:27" ht="15.75" x14ac:dyDescent="0.2">
      <c r="B464" s="146"/>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6"/>
      <c r="Z464" s="146"/>
      <c r="AA464" s="146"/>
    </row>
    <row r="465" spans="2:27" ht="15.75" x14ac:dyDescent="0.2">
      <c r="B465" s="146"/>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6"/>
      <c r="Z465" s="146"/>
      <c r="AA465" s="146"/>
    </row>
    <row r="466" spans="2:27" ht="15.75" x14ac:dyDescent="0.2">
      <c r="B466" s="146"/>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6"/>
      <c r="Z466" s="146"/>
      <c r="AA466" s="146"/>
    </row>
    <row r="467" spans="2:27" ht="15.75" x14ac:dyDescent="0.2">
      <c r="B467" s="146"/>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6"/>
      <c r="Z467" s="146"/>
      <c r="AA467" s="146"/>
    </row>
    <row r="468" spans="2:27" ht="15.75" x14ac:dyDescent="0.2">
      <c r="B468" s="146"/>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6"/>
      <c r="Z468" s="146"/>
      <c r="AA468" s="146"/>
    </row>
    <row r="469" spans="2:27" ht="15.75" x14ac:dyDescent="0.2">
      <c r="B469" s="146"/>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c r="Z469" s="146"/>
      <c r="AA469" s="146"/>
    </row>
    <row r="470" spans="2:27" ht="15.75" x14ac:dyDescent="0.2">
      <c r="B470" s="146"/>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6"/>
      <c r="Z470" s="146"/>
      <c r="AA470" s="146"/>
    </row>
    <row r="471" spans="2:27" ht="15.75" x14ac:dyDescent="0.2">
      <c r="B471" s="146"/>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6"/>
      <c r="Z471" s="146"/>
      <c r="AA471" s="146"/>
    </row>
    <row r="472" spans="2:27" ht="15.75" x14ac:dyDescent="0.2">
      <c r="B472" s="146"/>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6"/>
      <c r="Z472" s="146"/>
      <c r="AA472" s="146"/>
    </row>
    <row r="473" spans="2:27" ht="15.75" x14ac:dyDescent="0.2">
      <c r="B473" s="146"/>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6"/>
      <c r="Z473" s="146"/>
      <c r="AA473" s="146"/>
    </row>
    <row r="474" spans="2:27" ht="15.75" x14ac:dyDescent="0.2">
      <c r="B474" s="146"/>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6"/>
      <c r="Z474" s="146"/>
      <c r="AA474" s="146"/>
    </row>
    <row r="475" spans="2:27" ht="15.75" x14ac:dyDescent="0.2">
      <c r="B475" s="146"/>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6"/>
      <c r="Z475" s="146"/>
      <c r="AA475" s="146"/>
    </row>
    <row r="476" spans="2:27" ht="15.75" x14ac:dyDescent="0.2">
      <c r="B476" s="146"/>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6"/>
      <c r="AA476" s="146"/>
    </row>
    <row r="477" spans="2:27" ht="15.75" x14ac:dyDescent="0.2">
      <c r="B477" s="146"/>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c r="AA477" s="146"/>
    </row>
    <row r="478" spans="2:27" ht="15.75" x14ac:dyDescent="0.2">
      <c r="B478" s="146"/>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c r="AA478" s="146"/>
    </row>
    <row r="479" spans="2:27" ht="15.75" x14ac:dyDescent="0.2">
      <c r="B479" s="146"/>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c r="AA479" s="146"/>
    </row>
    <row r="480" spans="2:27" ht="15.75" x14ac:dyDescent="0.2">
      <c r="B480" s="146"/>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c r="AA480" s="146"/>
    </row>
    <row r="481" spans="2:27" ht="15.75" x14ac:dyDescent="0.2">
      <c r="B481" s="146"/>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6"/>
      <c r="Z481" s="146"/>
      <c r="AA481" s="146"/>
    </row>
    <row r="482" spans="2:27" ht="15.75" x14ac:dyDescent="0.2">
      <c r="B482" s="146"/>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c r="Z482" s="146"/>
      <c r="AA482" s="146"/>
    </row>
    <row r="483" spans="2:27" ht="15.75" x14ac:dyDescent="0.2">
      <c r="B483" s="146"/>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c r="AA483" s="146"/>
    </row>
    <row r="484" spans="2:27" ht="15.75" x14ac:dyDescent="0.2">
      <c r="B484" s="146"/>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6"/>
      <c r="Z484" s="146"/>
      <c r="AA484" s="146"/>
    </row>
    <row r="485" spans="2:27" ht="15.75" x14ac:dyDescent="0.2">
      <c r="B485" s="146"/>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6"/>
      <c r="Z485" s="146"/>
      <c r="AA485" s="146"/>
    </row>
    <row r="486" spans="2:27" ht="15.75" x14ac:dyDescent="0.2">
      <c r="B486" s="146"/>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6"/>
      <c r="Z486" s="146"/>
      <c r="AA486" s="146"/>
    </row>
    <row r="487" spans="2:27" ht="15.75" x14ac:dyDescent="0.2">
      <c r="B487" s="146"/>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c r="AA487" s="146"/>
    </row>
    <row r="488" spans="2:27" ht="15.75" x14ac:dyDescent="0.2">
      <c r="B488" s="146"/>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6"/>
      <c r="Z488" s="146"/>
      <c r="AA488" s="146"/>
    </row>
    <row r="489" spans="2:27" ht="15.75" x14ac:dyDescent="0.2">
      <c r="B489" s="146"/>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6"/>
      <c r="Z489" s="146"/>
      <c r="AA489" s="146"/>
    </row>
    <row r="490" spans="2:27" ht="15.75" x14ac:dyDescent="0.2">
      <c r="B490" s="146"/>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6"/>
      <c r="Z490" s="146"/>
      <c r="AA490" s="146"/>
    </row>
    <row r="491" spans="2:27" ht="15.75" x14ac:dyDescent="0.2">
      <c r="B491" s="146"/>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6"/>
      <c r="Z491" s="146"/>
      <c r="AA491" s="146"/>
    </row>
    <row r="492" spans="2:27" ht="15.75" x14ac:dyDescent="0.2">
      <c r="B492" s="146"/>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c r="AA492" s="146"/>
    </row>
    <row r="493" spans="2:27" ht="15.75" x14ac:dyDescent="0.2">
      <c r="B493" s="146"/>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6"/>
      <c r="Z493" s="146"/>
      <c r="AA493" s="146"/>
    </row>
    <row r="494" spans="2:27" ht="15.75" x14ac:dyDescent="0.2">
      <c r="B494" s="146"/>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6"/>
      <c r="Z494" s="146"/>
      <c r="AA494" s="146"/>
    </row>
    <row r="495" spans="2:27" ht="15.75" x14ac:dyDescent="0.2">
      <c r="B495" s="146"/>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6"/>
      <c r="Z495" s="146"/>
      <c r="AA495" s="146"/>
    </row>
    <row r="496" spans="2:27" ht="15.75" x14ac:dyDescent="0.2">
      <c r="B496" s="146"/>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6"/>
      <c r="Z496" s="146"/>
      <c r="AA496" s="146"/>
    </row>
    <row r="497" spans="2:27" ht="15.75" x14ac:dyDescent="0.2">
      <c r="B497" s="146"/>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6"/>
      <c r="Z497" s="146"/>
      <c r="AA497" s="146"/>
    </row>
    <row r="498" spans="2:27" ht="15.75" x14ac:dyDescent="0.2">
      <c r="B498" s="146"/>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6"/>
      <c r="Z498" s="146"/>
      <c r="AA498" s="146"/>
    </row>
    <row r="499" spans="2:27" ht="15.75" x14ac:dyDescent="0.2">
      <c r="B499" s="146"/>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6"/>
      <c r="Z499" s="146"/>
      <c r="AA499" s="146"/>
    </row>
    <row r="500" spans="2:27" ht="15.75" x14ac:dyDescent="0.2">
      <c r="B500" s="146"/>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6"/>
      <c r="Z500" s="146"/>
      <c r="AA500" s="146"/>
    </row>
    <row r="501" spans="2:27" ht="15.75" x14ac:dyDescent="0.2">
      <c r="B501" s="146"/>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6"/>
      <c r="Z501" s="146"/>
      <c r="AA501" s="146"/>
    </row>
    <row r="502" spans="2:27" ht="15.75" x14ac:dyDescent="0.2">
      <c r="B502" s="146"/>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6"/>
      <c r="Z502" s="146"/>
      <c r="AA502" s="146"/>
    </row>
    <row r="503" spans="2:27" ht="15.75" x14ac:dyDescent="0.2">
      <c r="B503" s="146"/>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6"/>
      <c r="Z503" s="146"/>
      <c r="AA503" s="146"/>
    </row>
    <row r="504" spans="2:27" ht="15.75" x14ac:dyDescent="0.2">
      <c r="B504" s="146"/>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6"/>
      <c r="Z504" s="146"/>
      <c r="AA504" s="146"/>
    </row>
    <row r="505" spans="2:27" ht="15.75" x14ac:dyDescent="0.2">
      <c r="B505" s="146"/>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6"/>
      <c r="Z505" s="146"/>
      <c r="AA505" s="146"/>
    </row>
    <row r="506" spans="2:27" ht="15.75" x14ac:dyDescent="0.2">
      <c r="B506" s="146"/>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6"/>
      <c r="AA506" s="146"/>
    </row>
    <row r="507" spans="2:27" ht="15.75" x14ac:dyDescent="0.2">
      <c r="B507" s="146"/>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6"/>
      <c r="Z507" s="146"/>
      <c r="AA507" s="146"/>
    </row>
    <row r="508" spans="2:27" ht="15.75" x14ac:dyDescent="0.2">
      <c r="B508" s="146"/>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6"/>
      <c r="Z508" s="146"/>
      <c r="AA508" s="146"/>
    </row>
    <row r="509" spans="2:27" ht="15.75" x14ac:dyDescent="0.2">
      <c r="B509" s="146"/>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6"/>
      <c r="Z509" s="146"/>
      <c r="AA509" s="146"/>
    </row>
    <row r="510" spans="2:27" ht="15.75" x14ac:dyDescent="0.2">
      <c r="B510" s="146"/>
      <c r="C510" s="146"/>
      <c r="D510" s="146"/>
      <c r="E510" s="146"/>
      <c r="F510" s="146"/>
      <c r="G510" s="146"/>
      <c r="H510" s="146"/>
      <c r="I510" s="146"/>
      <c r="J510" s="146"/>
      <c r="K510" s="146"/>
      <c r="L510" s="146"/>
      <c r="M510" s="146"/>
      <c r="N510" s="146"/>
      <c r="O510" s="146"/>
      <c r="P510" s="146"/>
      <c r="Q510" s="146"/>
      <c r="R510" s="146"/>
      <c r="S510" s="146"/>
      <c r="T510" s="146"/>
      <c r="U510" s="146"/>
      <c r="V510" s="146"/>
      <c r="W510" s="146"/>
      <c r="X510" s="146"/>
      <c r="Y510" s="146"/>
      <c r="Z510" s="146"/>
      <c r="AA510" s="146"/>
    </row>
    <row r="511" spans="2:27" ht="15.75" x14ac:dyDescent="0.2">
      <c r="B511" s="146"/>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6"/>
      <c r="Z511" s="146"/>
      <c r="AA511" s="146"/>
    </row>
    <row r="512" spans="2:27" ht="15.75" x14ac:dyDescent="0.2">
      <c r="B512" s="146"/>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6"/>
      <c r="Z512" s="146"/>
      <c r="AA512" s="146"/>
    </row>
    <row r="513" spans="2:27" ht="15.75" x14ac:dyDescent="0.2">
      <c r="B513" s="146"/>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6"/>
      <c r="Z513" s="146"/>
      <c r="AA513" s="146"/>
    </row>
    <row r="514" spans="2:27" ht="15.75" x14ac:dyDescent="0.2">
      <c r="B514" s="146"/>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6"/>
      <c r="Z514" s="146"/>
      <c r="AA514" s="146"/>
    </row>
    <row r="515" spans="2:27" ht="15.75" x14ac:dyDescent="0.2">
      <c r="B515" s="146"/>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6"/>
      <c r="Z515" s="146"/>
      <c r="AA515" s="146"/>
    </row>
    <row r="516" spans="2:27" ht="15.75" x14ac:dyDescent="0.2">
      <c r="B516" s="146"/>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6"/>
      <c r="Z516" s="146"/>
      <c r="AA516" s="146"/>
    </row>
    <row r="517" spans="2:27" ht="15.75" x14ac:dyDescent="0.2">
      <c r="B517" s="146"/>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6"/>
      <c r="Z517" s="146"/>
      <c r="AA517" s="146"/>
    </row>
    <row r="518" spans="2:27" ht="15.75" x14ac:dyDescent="0.2">
      <c r="B518" s="146"/>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6"/>
      <c r="Z518" s="146"/>
      <c r="AA518" s="146"/>
    </row>
    <row r="519" spans="2:27" ht="15.75" x14ac:dyDescent="0.2">
      <c r="B519" s="146"/>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6"/>
      <c r="Z519" s="146"/>
      <c r="AA519" s="146"/>
    </row>
    <row r="520" spans="2:27" ht="15.75" x14ac:dyDescent="0.2">
      <c r="B520" s="146"/>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6"/>
      <c r="Z520" s="146"/>
      <c r="AA520" s="146"/>
    </row>
    <row r="521" spans="2:27" ht="15.75" x14ac:dyDescent="0.2">
      <c r="B521" s="146"/>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6"/>
      <c r="Z521" s="146"/>
      <c r="AA521" s="146"/>
    </row>
    <row r="522" spans="2:27" ht="15.75" x14ac:dyDescent="0.2">
      <c r="B522" s="146"/>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6"/>
      <c r="Z522" s="146"/>
      <c r="AA522" s="146"/>
    </row>
    <row r="523" spans="2:27" ht="15.75" x14ac:dyDescent="0.2">
      <c r="B523" s="146"/>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6"/>
      <c r="Z523" s="146"/>
      <c r="AA523" s="146"/>
    </row>
    <row r="524" spans="2:27" ht="15.75" x14ac:dyDescent="0.2">
      <c r="B524" s="146"/>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6"/>
      <c r="Z524" s="146"/>
      <c r="AA524" s="146"/>
    </row>
    <row r="525" spans="2:27" ht="15.75" x14ac:dyDescent="0.2">
      <c r="B525" s="146"/>
      <c r="C525" s="146"/>
      <c r="D525" s="146"/>
      <c r="E525" s="146"/>
      <c r="F525" s="146"/>
      <c r="G525" s="146"/>
      <c r="H525" s="146"/>
      <c r="I525" s="146"/>
      <c r="J525" s="146"/>
      <c r="K525" s="146"/>
      <c r="L525" s="146"/>
      <c r="M525" s="146"/>
      <c r="N525" s="146"/>
      <c r="O525" s="146"/>
      <c r="P525" s="146"/>
      <c r="Q525" s="146"/>
      <c r="R525" s="146"/>
      <c r="S525" s="146"/>
      <c r="T525" s="146"/>
      <c r="U525" s="146"/>
      <c r="V525" s="146"/>
      <c r="W525" s="146"/>
      <c r="X525" s="146"/>
      <c r="Y525" s="146"/>
      <c r="Z525" s="146"/>
      <c r="AA525" s="146"/>
    </row>
    <row r="526" spans="2:27" ht="15.75" x14ac:dyDescent="0.2">
      <c r="B526" s="146"/>
      <c r="C526" s="146"/>
      <c r="D526" s="146"/>
      <c r="E526" s="146"/>
      <c r="F526" s="146"/>
      <c r="G526" s="146"/>
      <c r="H526" s="146"/>
      <c r="I526" s="146"/>
      <c r="J526" s="146"/>
      <c r="K526" s="146"/>
      <c r="L526" s="146"/>
      <c r="M526" s="146"/>
      <c r="N526" s="146"/>
      <c r="O526" s="146"/>
      <c r="P526" s="146"/>
      <c r="Q526" s="146"/>
      <c r="R526" s="146"/>
      <c r="S526" s="146"/>
      <c r="T526" s="146"/>
      <c r="U526" s="146"/>
      <c r="V526" s="146"/>
      <c r="W526" s="146"/>
      <c r="X526" s="146"/>
      <c r="Y526" s="146"/>
      <c r="Z526" s="146"/>
      <c r="AA526" s="146"/>
    </row>
    <row r="527" spans="2:27" ht="15.75" x14ac:dyDescent="0.2">
      <c r="B527" s="146"/>
      <c r="C527" s="146"/>
      <c r="D527" s="146"/>
      <c r="E527" s="146"/>
      <c r="F527" s="146"/>
      <c r="G527" s="146"/>
      <c r="H527" s="146"/>
      <c r="I527" s="146"/>
      <c r="J527" s="146"/>
      <c r="K527" s="146"/>
      <c r="L527" s="146"/>
      <c r="M527" s="146"/>
      <c r="N527" s="146"/>
      <c r="O527" s="146"/>
      <c r="P527" s="146"/>
      <c r="Q527" s="146"/>
      <c r="R527" s="146"/>
      <c r="S527" s="146"/>
      <c r="T527" s="146"/>
      <c r="U527" s="146"/>
      <c r="V527" s="146"/>
      <c r="W527" s="146"/>
      <c r="X527" s="146"/>
      <c r="Y527" s="146"/>
      <c r="Z527" s="146"/>
      <c r="AA527" s="146"/>
    </row>
    <row r="528" spans="2:27" ht="15.75" x14ac:dyDescent="0.2">
      <c r="B528" s="146"/>
      <c r="C528" s="146"/>
      <c r="D528" s="146"/>
      <c r="E528" s="146"/>
      <c r="F528" s="146"/>
      <c r="G528" s="146"/>
      <c r="H528" s="146"/>
      <c r="I528" s="146"/>
      <c r="J528" s="146"/>
      <c r="K528" s="146"/>
      <c r="L528" s="146"/>
      <c r="M528" s="146"/>
      <c r="N528" s="146"/>
      <c r="O528" s="146"/>
      <c r="P528" s="146"/>
      <c r="Q528" s="146"/>
      <c r="R528" s="146"/>
      <c r="S528" s="146"/>
      <c r="T528" s="146"/>
      <c r="U528" s="146"/>
      <c r="V528" s="146"/>
      <c r="W528" s="146"/>
      <c r="X528" s="146"/>
      <c r="Y528" s="146"/>
      <c r="Z528" s="146"/>
      <c r="AA528" s="146"/>
    </row>
    <row r="529" spans="2:27" ht="15.75" x14ac:dyDescent="0.2">
      <c r="B529" s="146"/>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6"/>
      <c r="Z529" s="146"/>
      <c r="AA529" s="146"/>
    </row>
    <row r="530" spans="2:27" ht="15.75" x14ac:dyDescent="0.2">
      <c r="B530" s="146"/>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6"/>
      <c r="Z530" s="146"/>
      <c r="AA530" s="146"/>
    </row>
    <row r="531" spans="2:27" ht="15.75" x14ac:dyDescent="0.2">
      <c r="B531" s="146"/>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6"/>
      <c r="Z531" s="146"/>
      <c r="AA531" s="146"/>
    </row>
    <row r="532" spans="2:27" ht="15.75" x14ac:dyDescent="0.2">
      <c r="B532" s="146"/>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6"/>
      <c r="AA532" s="146"/>
    </row>
    <row r="533" spans="2:27" ht="15.75" x14ac:dyDescent="0.2">
      <c r="B533" s="146"/>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6"/>
      <c r="Z533" s="146"/>
      <c r="AA533" s="146"/>
    </row>
    <row r="534" spans="2:27" ht="15.75" x14ac:dyDescent="0.2">
      <c r="B534" s="146"/>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6"/>
      <c r="Z534" s="146"/>
      <c r="AA534" s="146"/>
    </row>
    <row r="535" spans="2:27" ht="15.75" x14ac:dyDescent="0.2">
      <c r="B535" s="146"/>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6"/>
      <c r="Z535" s="146"/>
      <c r="AA535" s="146"/>
    </row>
    <row r="536" spans="2:27" ht="15.75" x14ac:dyDescent="0.2">
      <c r="B536" s="146"/>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6"/>
      <c r="Z536" s="146"/>
      <c r="AA536" s="146"/>
    </row>
    <row r="537" spans="2:27" ht="15.75" x14ac:dyDescent="0.2">
      <c r="B537" s="146"/>
      <c r="C537" s="146"/>
      <c r="D537" s="146"/>
      <c r="E537" s="146"/>
      <c r="F537" s="146"/>
      <c r="G537" s="146"/>
      <c r="H537" s="146"/>
      <c r="I537" s="146"/>
      <c r="J537" s="146"/>
      <c r="K537" s="146"/>
      <c r="L537" s="146"/>
      <c r="M537" s="146"/>
      <c r="N537" s="146"/>
      <c r="O537" s="146"/>
      <c r="P537" s="146"/>
      <c r="Q537" s="146"/>
      <c r="R537" s="146"/>
      <c r="S537" s="146"/>
      <c r="T537" s="146"/>
      <c r="U537" s="146"/>
      <c r="V537" s="146"/>
      <c r="W537" s="146"/>
      <c r="X537" s="146"/>
      <c r="Y537" s="146"/>
      <c r="Z537" s="146"/>
      <c r="AA537" s="146"/>
    </row>
    <row r="538" spans="2:27" ht="15.75" x14ac:dyDescent="0.2">
      <c r="B538" s="146"/>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c r="AA538" s="146"/>
    </row>
    <row r="539" spans="2:27" ht="15.75" x14ac:dyDescent="0.2">
      <c r="B539" s="146"/>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6"/>
      <c r="Z539" s="146"/>
      <c r="AA539" s="146"/>
    </row>
    <row r="540" spans="2:27" ht="15.75" x14ac:dyDescent="0.2">
      <c r="B540" s="146"/>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6"/>
      <c r="Z540" s="146"/>
      <c r="AA540" s="146"/>
    </row>
    <row r="541" spans="2:27" ht="15.75" x14ac:dyDescent="0.2">
      <c r="B541" s="146"/>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6"/>
      <c r="Z541" s="146"/>
      <c r="AA541" s="146"/>
    </row>
    <row r="542" spans="2:27" ht="15.75" x14ac:dyDescent="0.2">
      <c r="B542" s="146"/>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row>
    <row r="543" spans="2:27" ht="15.75" x14ac:dyDescent="0.2">
      <c r="B543" s="146"/>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6"/>
      <c r="Z543" s="146"/>
      <c r="AA543" s="146"/>
    </row>
    <row r="544" spans="2:27" ht="15.75" x14ac:dyDescent="0.2">
      <c r="B544" s="146"/>
      <c r="C544" s="146"/>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6"/>
      <c r="Z544" s="146"/>
      <c r="AA544" s="146"/>
    </row>
    <row r="545" spans="2:27" ht="15.75" x14ac:dyDescent="0.2">
      <c r="B545" s="146"/>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6"/>
      <c r="Z545" s="146"/>
      <c r="AA545" s="146"/>
    </row>
    <row r="546" spans="2:27" ht="15.75" x14ac:dyDescent="0.2">
      <c r="B546" s="146"/>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6"/>
      <c r="Z546" s="146"/>
      <c r="AA546" s="146"/>
    </row>
    <row r="547" spans="2:27" ht="15.75" x14ac:dyDescent="0.2">
      <c r="B547" s="146"/>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c r="Z547" s="146"/>
      <c r="AA547" s="146"/>
    </row>
    <row r="548" spans="2:27" ht="15.75" x14ac:dyDescent="0.2">
      <c r="B548" s="146"/>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6"/>
      <c r="Z548" s="146"/>
      <c r="AA548" s="146"/>
    </row>
    <row r="549" spans="2:27" ht="15.75" x14ac:dyDescent="0.2">
      <c r="B549" s="146"/>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6"/>
      <c r="Z549" s="146"/>
      <c r="AA549" s="146"/>
    </row>
    <row r="550" spans="2:27" ht="15.75" x14ac:dyDescent="0.2">
      <c r="B550" s="146"/>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c r="Z550" s="146"/>
      <c r="AA550" s="146"/>
    </row>
    <row r="551" spans="2:27" ht="15.75" x14ac:dyDescent="0.2">
      <c r="B551" s="146"/>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6"/>
      <c r="Z551" s="146"/>
      <c r="AA551" s="146"/>
    </row>
    <row r="552" spans="2:27" ht="15.75" x14ac:dyDescent="0.2">
      <c r="B552" s="146"/>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6"/>
      <c r="Z552" s="146"/>
      <c r="AA552" s="146"/>
    </row>
    <row r="553" spans="2:27" ht="15.75" x14ac:dyDescent="0.2">
      <c r="B553" s="146"/>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6"/>
      <c r="Z553" s="146"/>
      <c r="AA553" s="146"/>
    </row>
    <row r="554" spans="2:27" ht="15.75" x14ac:dyDescent="0.2">
      <c r="B554" s="146"/>
      <c r="C554" s="146"/>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6"/>
      <c r="Z554" s="146"/>
      <c r="AA554" s="146"/>
    </row>
    <row r="555" spans="2:27" ht="15.75" x14ac:dyDescent="0.2">
      <c r="B555" s="146"/>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6"/>
      <c r="Z555" s="146"/>
      <c r="AA555" s="146"/>
    </row>
    <row r="556" spans="2:27" ht="15.75" x14ac:dyDescent="0.2">
      <c r="B556" s="146"/>
      <c r="C556" s="146"/>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6"/>
      <c r="Z556" s="146"/>
      <c r="AA556" s="146"/>
    </row>
    <row r="557" spans="2:27" ht="15.75" x14ac:dyDescent="0.2">
      <c r="B557" s="146"/>
      <c r="C557" s="146"/>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6"/>
      <c r="Z557" s="146"/>
      <c r="AA557" s="146"/>
    </row>
    <row r="558" spans="2:27" ht="15.75" x14ac:dyDescent="0.2">
      <c r="B558" s="146"/>
      <c r="C558" s="146"/>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6"/>
      <c r="Z558" s="146"/>
      <c r="AA558" s="146"/>
    </row>
    <row r="559" spans="2:27" ht="15.75" x14ac:dyDescent="0.2">
      <c r="B559" s="146"/>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6"/>
      <c r="Z559" s="146"/>
      <c r="AA559" s="146"/>
    </row>
    <row r="560" spans="2:27" ht="15.75" x14ac:dyDescent="0.2">
      <c r="B560" s="146"/>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6"/>
      <c r="Z560" s="146"/>
      <c r="AA560" s="146"/>
    </row>
    <row r="561" spans="2:27" ht="15.75" x14ac:dyDescent="0.2">
      <c r="B561" s="146"/>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6"/>
      <c r="Z561" s="146"/>
      <c r="AA561" s="146"/>
    </row>
    <row r="562" spans="2:27" ht="15.75" x14ac:dyDescent="0.2">
      <c r="B562" s="146"/>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6"/>
      <c r="Z562" s="146"/>
      <c r="AA562" s="146"/>
    </row>
    <row r="563" spans="2:27" ht="15.75" x14ac:dyDescent="0.2">
      <c r="B563" s="146"/>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6"/>
      <c r="Z563" s="146"/>
      <c r="AA563" s="146"/>
    </row>
    <row r="564" spans="2:27" ht="15.75" x14ac:dyDescent="0.2">
      <c r="B564" s="146"/>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6"/>
      <c r="Z564" s="146"/>
      <c r="AA564" s="146"/>
    </row>
    <row r="565" spans="2:27" ht="15.75" x14ac:dyDescent="0.2">
      <c r="B565" s="146"/>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6"/>
      <c r="Z565" s="146"/>
      <c r="AA565" s="146"/>
    </row>
    <row r="566" spans="2:27" ht="15.75" x14ac:dyDescent="0.2">
      <c r="B566" s="146"/>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6"/>
      <c r="AA566" s="146"/>
    </row>
    <row r="567" spans="2:27" ht="15.75" x14ac:dyDescent="0.2">
      <c r="B567" s="146"/>
      <c r="C567" s="146"/>
      <c r="D567" s="146"/>
      <c r="E567" s="146"/>
      <c r="F567" s="146"/>
      <c r="G567" s="146"/>
      <c r="H567" s="146"/>
      <c r="I567" s="146"/>
      <c r="J567" s="146"/>
      <c r="K567" s="146"/>
      <c r="L567" s="146"/>
      <c r="M567" s="146"/>
      <c r="N567" s="146"/>
      <c r="O567" s="146"/>
      <c r="P567" s="146"/>
      <c r="Q567" s="146"/>
      <c r="R567" s="146"/>
      <c r="S567" s="146"/>
      <c r="T567" s="146"/>
      <c r="U567" s="146"/>
      <c r="V567" s="146"/>
      <c r="W567" s="146"/>
      <c r="X567" s="146"/>
      <c r="Y567" s="146"/>
      <c r="Z567" s="146"/>
      <c r="AA567" s="146"/>
    </row>
    <row r="568" spans="2:27" ht="15.75" x14ac:dyDescent="0.2">
      <c r="B568" s="146"/>
      <c r="C568" s="146"/>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6"/>
      <c r="Z568" s="146"/>
      <c r="AA568" s="146"/>
    </row>
    <row r="569" spans="2:27" ht="15.75" x14ac:dyDescent="0.2">
      <c r="B569" s="146"/>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6"/>
      <c r="Z569" s="146"/>
      <c r="AA569" s="146"/>
    </row>
    <row r="570" spans="2:27" ht="15.75" x14ac:dyDescent="0.2">
      <c r="B570" s="146"/>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6"/>
      <c r="Z570" s="146"/>
      <c r="AA570" s="146"/>
    </row>
    <row r="571" spans="2:27" ht="15.75" x14ac:dyDescent="0.2">
      <c r="B571" s="146"/>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6"/>
      <c r="Z571" s="146"/>
      <c r="AA571" s="146"/>
    </row>
    <row r="572" spans="2:27" ht="15.75" x14ac:dyDescent="0.2">
      <c r="B572" s="146"/>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6"/>
      <c r="Z572" s="146"/>
      <c r="AA572" s="146"/>
    </row>
    <row r="573" spans="2:27" ht="15.75" x14ac:dyDescent="0.2">
      <c r="B573" s="146"/>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6"/>
      <c r="Z573" s="146"/>
      <c r="AA573" s="146"/>
    </row>
    <row r="574" spans="2:27" ht="15.75" x14ac:dyDescent="0.2">
      <c r="B574" s="146"/>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6"/>
      <c r="Z574" s="146"/>
      <c r="AA574" s="146"/>
    </row>
    <row r="575" spans="2:27" ht="15.75" x14ac:dyDescent="0.2">
      <c r="B575" s="146"/>
      <c r="C575" s="146"/>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6"/>
      <c r="Z575" s="146"/>
      <c r="AA575" s="146"/>
    </row>
    <row r="576" spans="2:27" ht="15.75" x14ac:dyDescent="0.2">
      <c r="B576" s="146"/>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6"/>
      <c r="Z576" s="146"/>
      <c r="AA576" s="146"/>
    </row>
    <row r="577" spans="2:27" ht="15.75" x14ac:dyDescent="0.2">
      <c r="B577" s="146"/>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6"/>
      <c r="Z577" s="146"/>
      <c r="AA577" s="146"/>
    </row>
    <row r="578" spans="2:27" ht="15.75" x14ac:dyDescent="0.2">
      <c r="B578" s="146"/>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6"/>
      <c r="Z578" s="146"/>
      <c r="AA578" s="146"/>
    </row>
    <row r="579" spans="2:27" ht="15.75" x14ac:dyDescent="0.2">
      <c r="B579" s="146"/>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6"/>
      <c r="Z579" s="146"/>
      <c r="AA579" s="146"/>
    </row>
    <row r="580" spans="2:27" ht="15.75" x14ac:dyDescent="0.2">
      <c r="B580" s="146"/>
      <c r="C580" s="146"/>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6"/>
      <c r="Z580" s="146"/>
      <c r="AA580" s="146"/>
    </row>
    <row r="581" spans="2:27" ht="15.75" x14ac:dyDescent="0.2">
      <c r="B581" s="146"/>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6"/>
      <c r="Z581" s="146"/>
      <c r="AA581" s="146"/>
    </row>
    <row r="582" spans="2:27" ht="15.75" x14ac:dyDescent="0.2">
      <c r="B582" s="146"/>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6"/>
      <c r="Z582" s="146"/>
      <c r="AA582" s="146"/>
    </row>
    <row r="583" spans="2:27" ht="15.75" x14ac:dyDescent="0.2">
      <c r="B583" s="146"/>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6"/>
      <c r="Z583" s="146"/>
      <c r="AA583" s="146"/>
    </row>
    <row r="584" spans="2:27" ht="15.75" x14ac:dyDescent="0.2">
      <c r="B584" s="146"/>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6"/>
      <c r="AA584" s="146"/>
    </row>
    <row r="585" spans="2:27" ht="15.75" x14ac:dyDescent="0.2">
      <c r="B585" s="146"/>
      <c r="C585" s="146"/>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6"/>
      <c r="Z585" s="146"/>
      <c r="AA585" s="146"/>
    </row>
    <row r="586" spans="2:27" ht="15.75" x14ac:dyDescent="0.2">
      <c r="B586" s="146"/>
      <c r="C586" s="146"/>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6"/>
      <c r="Z586" s="146"/>
      <c r="AA586" s="146"/>
    </row>
    <row r="587" spans="2:27" ht="15.75" x14ac:dyDescent="0.2">
      <c r="B587" s="146"/>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6"/>
      <c r="Z587" s="146"/>
      <c r="AA587" s="146"/>
    </row>
    <row r="588" spans="2:27" ht="15.75" x14ac:dyDescent="0.2">
      <c r="B588" s="146"/>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6"/>
      <c r="Z588" s="146"/>
      <c r="AA588" s="146"/>
    </row>
    <row r="589" spans="2:27" ht="15.75" x14ac:dyDescent="0.2">
      <c r="B589" s="146"/>
      <c r="C589" s="146"/>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c r="Z589" s="146"/>
      <c r="AA589" s="146"/>
    </row>
    <row r="590" spans="2:27" ht="15.75" x14ac:dyDescent="0.2">
      <c r="B590" s="146"/>
      <c r="C590" s="146"/>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c r="AA590" s="146"/>
    </row>
    <row r="591" spans="2:27" ht="15.75" x14ac:dyDescent="0.2">
      <c r="B591" s="146"/>
      <c r="C591" s="146"/>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6"/>
      <c r="Z591" s="146"/>
      <c r="AA591" s="146"/>
    </row>
    <row r="592" spans="2:27" ht="15.75" x14ac:dyDescent="0.2">
      <c r="B592" s="146"/>
      <c r="C592" s="146"/>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6"/>
      <c r="Z592" s="146"/>
      <c r="AA592" s="146"/>
    </row>
    <row r="593" spans="2:27" ht="15.75" x14ac:dyDescent="0.2">
      <c r="B593" s="146"/>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6"/>
      <c r="Z593" s="146"/>
      <c r="AA593" s="146"/>
    </row>
    <row r="594" spans="2:27" ht="15.75" x14ac:dyDescent="0.2">
      <c r="B594" s="146"/>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6"/>
      <c r="Z594" s="146"/>
      <c r="AA594" s="146"/>
    </row>
    <row r="595" spans="2:27" ht="15.75" x14ac:dyDescent="0.2">
      <c r="B595" s="146"/>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6"/>
      <c r="Z595" s="146"/>
      <c r="AA595" s="146"/>
    </row>
    <row r="596" spans="2:27" ht="15.75" x14ac:dyDescent="0.2">
      <c r="B596" s="146"/>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6"/>
      <c r="AA596" s="146"/>
    </row>
    <row r="597" spans="2:27" ht="15.75" x14ac:dyDescent="0.2">
      <c r="B597" s="146"/>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6"/>
      <c r="Z597" s="146"/>
      <c r="AA597" s="146"/>
    </row>
    <row r="598" spans="2:27" ht="15.75" x14ac:dyDescent="0.2">
      <c r="B598" s="146"/>
      <c r="C598" s="146"/>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6"/>
      <c r="AA598" s="146"/>
    </row>
    <row r="599" spans="2:27" ht="15.75" x14ac:dyDescent="0.2">
      <c r="B599" s="146"/>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c r="AA599" s="146"/>
    </row>
    <row r="600" spans="2:27" ht="15.75" x14ac:dyDescent="0.2">
      <c r="B600" s="146"/>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row>
    <row r="601" spans="2:27" ht="15.75" x14ac:dyDescent="0.2">
      <c r="B601" s="146"/>
      <c r="C601" s="146"/>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c r="AA601" s="146"/>
    </row>
    <row r="602" spans="2:27" ht="15.75" x14ac:dyDescent="0.2">
      <c r="B602" s="146"/>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c r="Z602" s="146"/>
      <c r="AA602" s="146"/>
    </row>
    <row r="603" spans="2:27" ht="15.75" x14ac:dyDescent="0.2">
      <c r="B603" s="146"/>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6"/>
      <c r="Z603" s="146"/>
      <c r="AA603" s="146"/>
    </row>
    <row r="604" spans="2:27" ht="15.75" x14ac:dyDescent="0.2">
      <c r="B604" s="146"/>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c r="Z604" s="146"/>
      <c r="AA604" s="146"/>
    </row>
    <row r="605" spans="2:27" ht="15.75" x14ac:dyDescent="0.2">
      <c r="B605" s="146"/>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6"/>
      <c r="Z605" s="146"/>
      <c r="AA605" s="146"/>
    </row>
    <row r="606" spans="2:27" ht="15.75" x14ac:dyDescent="0.2">
      <c r="B606" s="146"/>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6"/>
      <c r="Z606" s="146"/>
      <c r="AA606" s="146"/>
    </row>
    <row r="607" spans="2:27" ht="15.75" x14ac:dyDescent="0.2">
      <c r="B607" s="146"/>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c r="Z607" s="146"/>
      <c r="AA607" s="146"/>
    </row>
    <row r="608" spans="2:27" ht="15.75" x14ac:dyDescent="0.2">
      <c r="B608" s="146"/>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6"/>
      <c r="Z608" s="146"/>
      <c r="AA608" s="146"/>
    </row>
    <row r="609" spans="2:27" ht="15.75" x14ac:dyDescent="0.2">
      <c r="B609" s="146"/>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6"/>
      <c r="Z609" s="146"/>
      <c r="AA609" s="146"/>
    </row>
    <row r="610" spans="2:27" ht="15.75" x14ac:dyDescent="0.2">
      <c r="B610" s="146"/>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c r="Z610" s="146"/>
      <c r="AA610" s="146"/>
    </row>
    <row r="611" spans="2:27" ht="15.75" x14ac:dyDescent="0.2">
      <c r="B611" s="146"/>
      <c r="C611" s="146"/>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c r="AA611" s="146"/>
    </row>
    <row r="612" spans="2:27" ht="15.75" x14ac:dyDescent="0.2">
      <c r="B612" s="146"/>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6"/>
      <c r="Z612" s="146"/>
      <c r="AA612" s="146"/>
    </row>
    <row r="613" spans="2:27" ht="15.75" x14ac:dyDescent="0.2">
      <c r="B613" s="146"/>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6"/>
      <c r="Z613" s="146"/>
      <c r="AA613" s="146"/>
    </row>
    <row r="614" spans="2:27" ht="15.75" x14ac:dyDescent="0.2">
      <c r="B614" s="146"/>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6"/>
      <c r="Z614" s="146"/>
      <c r="AA614" s="146"/>
    </row>
    <row r="615" spans="2:27" ht="15.75" x14ac:dyDescent="0.2">
      <c r="B615" s="146"/>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6"/>
      <c r="Z615" s="146"/>
      <c r="AA615" s="146"/>
    </row>
    <row r="616" spans="2:27" ht="15.75" x14ac:dyDescent="0.2">
      <c r="B616" s="146"/>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6"/>
      <c r="Z616" s="146"/>
      <c r="AA616" s="146"/>
    </row>
    <row r="617" spans="2:27" ht="15.75" x14ac:dyDescent="0.2">
      <c r="B617" s="146"/>
      <c r="C617" s="146"/>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6"/>
      <c r="Z617" s="146"/>
      <c r="AA617" s="146"/>
    </row>
    <row r="618" spans="2:27" ht="15.75" x14ac:dyDescent="0.2">
      <c r="B618" s="146"/>
      <c r="C618" s="146"/>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6"/>
      <c r="Z618" s="146"/>
      <c r="AA618" s="146"/>
    </row>
    <row r="619" spans="2:27" ht="15.75" x14ac:dyDescent="0.2">
      <c r="B619" s="146"/>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6"/>
      <c r="Z619" s="146"/>
      <c r="AA619" s="146"/>
    </row>
    <row r="620" spans="2:27" ht="15.75" x14ac:dyDescent="0.2">
      <c r="B620" s="146"/>
      <c r="C620" s="146"/>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6"/>
      <c r="Z620" s="146"/>
      <c r="AA620" s="146"/>
    </row>
    <row r="621" spans="2:27" ht="15.75" x14ac:dyDescent="0.2">
      <c r="B621" s="146"/>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c r="Z621" s="146"/>
      <c r="AA621" s="146"/>
    </row>
    <row r="622" spans="2:27" ht="15.75" x14ac:dyDescent="0.2">
      <c r="B622" s="146"/>
      <c r="C622" s="146"/>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6"/>
      <c r="Z622" s="146"/>
      <c r="AA622" s="146"/>
    </row>
    <row r="623" spans="2:27" ht="15.75" x14ac:dyDescent="0.2">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c r="Z623" s="146"/>
      <c r="AA623" s="146"/>
    </row>
    <row r="624" spans="2:27" ht="15.75" x14ac:dyDescent="0.2">
      <c r="B624" s="146"/>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6"/>
      <c r="Z624" s="146"/>
      <c r="AA624" s="146"/>
    </row>
    <row r="625" spans="2:27" ht="15.75" x14ac:dyDescent="0.2">
      <c r="B625" s="146"/>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6"/>
      <c r="Z625" s="146"/>
      <c r="AA625" s="146"/>
    </row>
    <row r="626" spans="2:27" ht="15.75" x14ac:dyDescent="0.2">
      <c r="B626" s="146"/>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6"/>
      <c r="Z626" s="146"/>
      <c r="AA626" s="146"/>
    </row>
    <row r="627" spans="2:27" ht="15.75" x14ac:dyDescent="0.2">
      <c r="B627" s="146"/>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6"/>
      <c r="Z627" s="146"/>
      <c r="AA627" s="146"/>
    </row>
    <row r="628" spans="2:27" ht="15.75" x14ac:dyDescent="0.2">
      <c r="B628" s="146"/>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6"/>
      <c r="Z628" s="146"/>
      <c r="AA628" s="146"/>
    </row>
    <row r="629" spans="2:27" ht="15.75" x14ac:dyDescent="0.2">
      <c r="B629" s="146"/>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6"/>
      <c r="Z629" s="146"/>
      <c r="AA629" s="146"/>
    </row>
    <row r="630" spans="2:27" ht="15.75" x14ac:dyDescent="0.2">
      <c r="B630" s="146"/>
      <c r="C630" s="146"/>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6"/>
      <c r="Z630" s="146"/>
      <c r="AA630" s="146"/>
    </row>
    <row r="631" spans="2:27" ht="15.75" x14ac:dyDescent="0.2">
      <c r="B631" s="146"/>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6"/>
      <c r="Z631" s="146"/>
      <c r="AA631" s="146"/>
    </row>
    <row r="632" spans="2:27" ht="15.75" x14ac:dyDescent="0.2">
      <c r="B632" s="146"/>
      <c r="C632" s="146"/>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6"/>
      <c r="Z632" s="146"/>
      <c r="AA632" s="146"/>
    </row>
    <row r="633" spans="2:27" ht="15.75" x14ac:dyDescent="0.2">
      <c r="B633" s="146"/>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c r="Z633" s="146"/>
      <c r="AA633" s="146"/>
    </row>
    <row r="634" spans="2:27" ht="15.75" x14ac:dyDescent="0.2">
      <c r="B634" s="146"/>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6"/>
      <c r="Z634" s="146"/>
      <c r="AA634" s="146"/>
    </row>
    <row r="635" spans="2:27" ht="15.75" x14ac:dyDescent="0.2">
      <c r="B635" s="146"/>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6"/>
      <c r="Z635" s="146"/>
      <c r="AA635" s="146"/>
    </row>
    <row r="636" spans="2:27" ht="15.75" x14ac:dyDescent="0.2">
      <c r="B636" s="146"/>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6"/>
      <c r="Z636" s="146"/>
      <c r="AA636" s="146"/>
    </row>
    <row r="637" spans="2:27" ht="15.75" x14ac:dyDescent="0.2">
      <c r="B637" s="146"/>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6"/>
      <c r="Z637" s="146"/>
      <c r="AA637" s="146"/>
    </row>
    <row r="638" spans="2:27" ht="15.75" x14ac:dyDescent="0.2">
      <c r="B638" s="146"/>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6"/>
      <c r="Z638" s="146"/>
      <c r="AA638" s="146"/>
    </row>
    <row r="639" spans="2:27" ht="15.75" x14ac:dyDescent="0.2">
      <c r="B639" s="146"/>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6"/>
      <c r="Z639" s="146"/>
      <c r="AA639" s="146"/>
    </row>
    <row r="640" spans="2:27" ht="15.75" x14ac:dyDescent="0.2">
      <c r="B640" s="146"/>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6"/>
      <c r="Z640" s="146"/>
      <c r="AA640" s="146"/>
    </row>
    <row r="641" spans="2:27" ht="15.75" x14ac:dyDescent="0.2">
      <c r="B641" s="146"/>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6"/>
      <c r="Z641" s="146"/>
      <c r="AA641" s="146"/>
    </row>
    <row r="642" spans="2:27" ht="15.75" x14ac:dyDescent="0.2">
      <c r="B642" s="146"/>
      <c r="C642" s="146"/>
      <c r="D642" s="146"/>
      <c r="E642" s="146"/>
      <c r="F642" s="146"/>
      <c r="G642" s="146"/>
      <c r="H642" s="146"/>
      <c r="I642" s="146"/>
      <c r="J642" s="146"/>
      <c r="K642" s="146"/>
      <c r="L642" s="146"/>
      <c r="M642" s="146"/>
      <c r="N642" s="146"/>
      <c r="O642" s="146"/>
      <c r="P642" s="146"/>
      <c r="Q642" s="146"/>
      <c r="R642" s="146"/>
      <c r="S642" s="146"/>
      <c r="T642" s="146"/>
      <c r="U642" s="146"/>
      <c r="V642" s="146"/>
      <c r="W642" s="146"/>
      <c r="X642" s="146"/>
      <c r="Y642" s="146"/>
      <c r="Z642" s="146"/>
      <c r="AA642" s="146"/>
    </row>
    <row r="643" spans="2:27" ht="15.75" x14ac:dyDescent="0.2">
      <c r="B643" s="146"/>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6"/>
      <c r="Z643" s="146"/>
      <c r="AA643" s="146"/>
    </row>
    <row r="644" spans="2:27" ht="15.75" x14ac:dyDescent="0.2">
      <c r="B644" s="146"/>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6"/>
      <c r="Z644" s="146"/>
      <c r="AA644" s="146"/>
    </row>
    <row r="645" spans="2:27" ht="15.75" x14ac:dyDescent="0.2">
      <c r="B645" s="146"/>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6"/>
      <c r="Z645" s="146"/>
      <c r="AA645" s="146"/>
    </row>
    <row r="646" spans="2:27" ht="15.75" x14ac:dyDescent="0.2">
      <c r="B646" s="146"/>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6"/>
      <c r="Z646" s="146"/>
      <c r="AA646" s="146"/>
    </row>
    <row r="647" spans="2:27" ht="15.75" x14ac:dyDescent="0.2">
      <c r="B647" s="146"/>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6"/>
      <c r="Z647" s="146"/>
      <c r="AA647" s="146"/>
    </row>
    <row r="648" spans="2:27" ht="15.75" x14ac:dyDescent="0.2">
      <c r="B648" s="146"/>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6"/>
      <c r="Z648" s="146"/>
      <c r="AA648" s="146"/>
    </row>
    <row r="649" spans="2:27" ht="15.75" x14ac:dyDescent="0.2">
      <c r="B649" s="146"/>
      <c r="C649" s="146"/>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6"/>
      <c r="Z649" s="146"/>
      <c r="AA649" s="146"/>
    </row>
    <row r="650" spans="2:27" ht="15.75" x14ac:dyDescent="0.2">
      <c r="B650" s="146"/>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6"/>
      <c r="Z650" s="146"/>
      <c r="AA650" s="146"/>
    </row>
    <row r="651" spans="2:27" ht="15.75" x14ac:dyDescent="0.2">
      <c r="B651" s="146"/>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6"/>
      <c r="Z651" s="146"/>
      <c r="AA651" s="146"/>
    </row>
    <row r="652" spans="2:27" ht="15.75" x14ac:dyDescent="0.2">
      <c r="B652" s="146"/>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6"/>
      <c r="Z652" s="146"/>
      <c r="AA652" s="146"/>
    </row>
    <row r="653" spans="2:27" ht="15.75" x14ac:dyDescent="0.2">
      <c r="B653" s="146"/>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6"/>
      <c r="Z653" s="146"/>
      <c r="AA653" s="146"/>
    </row>
    <row r="654" spans="2:27" ht="15.75" x14ac:dyDescent="0.2">
      <c r="B654" s="146"/>
      <c r="C654" s="146"/>
      <c r="D654" s="146"/>
      <c r="E654" s="146"/>
      <c r="F654" s="146"/>
      <c r="G654" s="146"/>
      <c r="H654" s="146"/>
      <c r="I654" s="146"/>
      <c r="J654" s="146"/>
      <c r="K654" s="146"/>
      <c r="L654" s="146"/>
      <c r="M654" s="146"/>
      <c r="N654" s="146"/>
      <c r="O654" s="146"/>
      <c r="P654" s="146"/>
      <c r="Q654" s="146"/>
      <c r="R654" s="146"/>
      <c r="S654" s="146"/>
      <c r="T654" s="146"/>
      <c r="U654" s="146"/>
      <c r="V654" s="146"/>
      <c r="W654" s="146"/>
      <c r="X654" s="146"/>
      <c r="Y654" s="146"/>
      <c r="Z654" s="146"/>
      <c r="AA654" s="146"/>
    </row>
    <row r="655" spans="2:27" ht="15.75" x14ac:dyDescent="0.2">
      <c r="B655" s="146"/>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6"/>
      <c r="Z655" s="146"/>
      <c r="AA655" s="146"/>
    </row>
    <row r="656" spans="2:27" ht="15.75" x14ac:dyDescent="0.2">
      <c r="B656" s="146"/>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6"/>
      <c r="Z656" s="146"/>
      <c r="AA656" s="146"/>
    </row>
    <row r="657" spans="2:27" ht="15.75" x14ac:dyDescent="0.2">
      <c r="B657" s="146"/>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6"/>
      <c r="Z657" s="146"/>
      <c r="AA657" s="146"/>
    </row>
    <row r="658" spans="2:27" ht="15.75" x14ac:dyDescent="0.2">
      <c r="B658" s="146"/>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6"/>
      <c r="Z658" s="146"/>
      <c r="AA658" s="146"/>
    </row>
    <row r="659" spans="2:27" ht="15.75" x14ac:dyDescent="0.2">
      <c r="B659" s="146"/>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6"/>
      <c r="Z659" s="146"/>
      <c r="AA659" s="146"/>
    </row>
    <row r="660" spans="2:27" ht="15.75" x14ac:dyDescent="0.2">
      <c r="B660" s="146"/>
      <c r="C660" s="146"/>
      <c r="D660" s="146"/>
      <c r="E660" s="146"/>
      <c r="F660" s="146"/>
      <c r="G660" s="146"/>
      <c r="H660" s="146"/>
      <c r="I660" s="146"/>
      <c r="J660" s="146"/>
      <c r="K660" s="146"/>
      <c r="L660" s="146"/>
      <c r="M660" s="146"/>
      <c r="N660" s="146"/>
      <c r="O660" s="146"/>
      <c r="P660" s="146"/>
      <c r="Q660" s="146"/>
      <c r="R660" s="146"/>
      <c r="S660" s="146"/>
      <c r="T660" s="146"/>
      <c r="U660" s="146"/>
      <c r="V660" s="146"/>
      <c r="W660" s="146"/>
      <c r="X660" s="146"/>
      <c r="Y660" s="146"/>
      <c r="Z660" s="146"/>
      <c r="AA660" s="146"/>
    </row>
    <row r="661" spans="2:27" ht="15.75" x14ac:dyDescent="0.2">
      <c r="B661" s="146"/>
      <c r="C661" s="146"/>
      <c r="D661" s="146"/>
      <c r="E661" s="146"/>
      <c r="F661" s="146"/>
      <c r="G661" s="146"/>
      <c r="H661" s="146"/>
      <c r="I661" s="146"/>
      <c r="J661" s="146"/>
      <c r="K661" s="146"/>
      <c r="L661" s="146"/>
      <c r="M661" s="146"/>
      <c r="N661" s="146"/>
      <c r="O661" s="146"/>
      <c r="P661" s="146"/>
      <c r="Q661" s="146"/>
      <c r="R661" s="146"/>
      <c r="S661" s="146"/>
      <c r="T661" s="146"/>
      <c r="U661" s="146"/>
      <c r="V661" s="146"/>
      <c r="W661" s="146"/>
      <c r="X661" s="146"/>
      <c r="Y661" s="146"/>
      <c r="Z661" s="146"/>
      <c r="AA661" s="146"/>
    </row>
    <row r="662" spans="2:27" ht="15.75" x14ac:dyDescent="0.2">
      <c r="B662" s="146"/>
      <c r="C662" s="146"/>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c r="AA662" s="146"/>
    </row>
    <row r="663" spans="2:27" ht="15.75" x14ac:dyDescent="0.2">
      <c r="B663" s="146"/>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c r="AA663" s="146"/>
    </row>
    <row r="664" spans="2:27" ht="15.75" x14ac:dyDescent="0.2">
      <c r="B664" s="146"/>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c r="Z664" s="146"/>
      <c r="AA664" s="146"/>
    </row>
    <row r="665" spans="2:27" ht="15.75" x14ac:dyDescent="0.2">
      <c r="B665" s="146"/>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6"/>
      <c r="Z665" s="146"/>
      <c r="AA665" s="146"/>
    </row>
    <row r="666" spans="2:27" ht="15.75" x14ac:dyDescent="0.2">
      <c r="B666" s="146"/>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c r="AA666" s="146"/>
    </row>
    <row r="667" spans="2:27" ht="15.75" x14ac:dyDescent="0.2">
      <c r="B667" s="146"/>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c r="AA667" s="146"/>
    </row>
    <row r="668" spans="2:27" ht="15.75" x14ac:dyDescent="0.2">
      <c r="B668" s="146"/>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c r="AA668" s="146"/>
    </row>
    <row r="669" spans="2:27" ht="15.75" x14ac:dyDescent="0.2">
      <c r="B669" s="146"/>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c r="AA669" s="146"/>
    </row>
    <row r="670" spans="2:27" ht="15.75" x14ac:dyDescent="0.2">
      <c r="B670" s="146"/>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c r="AA670" s="146"/>
    </row>
    <row r="671" spans="2:27" ht="15.75" x14ac:dyDescent="0.2">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c r="AA671" s="146"/>
    </row>
    <row r="672" spans="2:27" ht="15.75" x14ac:dyDescent="0.2">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c r="AA672" s="146"/>
    </row>
    <row r="673" spans="2:27" ht="15.75" x14ac:dyDescent="0.2">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c r="AA673" s="146"/>
    </row>
    <row r="674" spans="2:27" ht="15.75" x14ac:dyDescent="0.2">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c r="AA674" s="146"/>
    </row>
    <row r="675" spans="2:27" ht="15.75" x14ac:dyDescent="0.2">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c r="AA675" s="146"/>
    </row>
    <row r="676" spans="2:27" ht="15.75" x14ac:dyDescent="0.2">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c r="AA676" s="146"/>
    </row>
    <row r="677" spans="2:27" ht="15.75" x14ac:dyDescent="0.2">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c r="AA677" s="146"/>
    </row>
    <row r="678" spans="2:27" ht="15.75" x14ac:dyDescent="0.2">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c r="AA678" s="146"/>
    </row>
    <row r="679" spans="2:27" ht="15.75" x14ac:dyDescent="0.2">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c r="AA679" s="146"/>
    </row>
    <row r="680" spans="2:27" ht="15.75" x14ac:dyDescent="0.2">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c r="AA680" s="146"/>
    </row>
    <row r="681" spans="2:27" ht="15.75" x14ac:dyDescent="0.2">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c r="AA681" s="146"/>
    </row>
    <row r="682" spans="2:27" ht="15.75" x14ac:dyDescent="0.2">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c r="AA682" s="146"/>
    </row>
    <row r="683" spans="2:27" ht="15.75" x14ac:dyDescent="0.2">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c r="AA683" s="146"/>
    </row>
    <row r="684" spans="2:27" ht="15.75" x14ac:dyDescent="0.2">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c r="AA684" s="146"/>
    </row>
    <row r="685" spans="2:27" ht="15.75" x14ac:dyDescent="0.2">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c r="AA685" s="146"/>
    </row>
    <row r="686" spans="2:27" ht="15.75" x14ac:dyDescent="0.2">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c r="AA686" s="146"/>
    </row>
    <row r="687" spans="2:27" ht="15.75" x14ac:dyDescent="0.2">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c r="AA687" s="146"/>
    </row>
    <row r="688" spans="2:27" ht="15.75" x14ac:dyDescent="0.2">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c r="AA688" s="146"/>
    </row>
    <row r="689" spans="2:27" ht="15.75" x14ac:dyDescent="0.2">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c r="AA689" s="146"/>
    </row>
    <row r="690" spans="2:27" ht="15.75" x14ac:dyDescent="0.2">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c r="AA690" s="146"/>
    </row>
    <row r="691" spans="2:27" ht="15.75" x14ac:dyDescent="0.2">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c r="AA691" s="146"/>
    </row>
    <row r="692" spans="2:27" ht="15.75" x14ac:dyDescent="0.2">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c r="AA692" s="146"/>
    </row>
    <row r="693" spans="2:27" ht="15.75" x14ac:dyDescent="0.2">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c r="AA693" s="146"/>
    </row>
    <row r="694" spans="2:27" ht="15.75" x14ac:dyDescent="0.2">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c r="AA694" s="146"/>
    </row>
    <row r="695" spans="2:27" ht="15.75" x14ac:dyDescent="0.2">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c r="AA695" s="146"/>
    </row>
    <row r="696" spans="2:27" ht="15.75" x14ac:dyDescent="0.2">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c r="AA696" s="146"/>
    </row>
    <row r="697" spans="2:27" ht="15.75" x14ac:dyDescent="0.2">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c r="AA697" s="146"/>
    </row>
    <row r="698" spans="2:27" ht="15.75" x14ac:dyDescent="0.2">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c r="AA698" s="146"/>
    </row>
    <row r="699" spans="2:27" ht="15.75" x14ac:dyDescent="0.2">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c r="AA699" s="146"/>
    </row>
    <row r="700" spans="2:27" ht="15.75" x14ac:dyDescent="0.2">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c r="AA700" s="146"/>
    </row>
    <row r="701" spans="2:27" ht="15.75" x14ac:dyDescent="0.2">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c r="AA701" s="146"/>
    </row>
    <row r="702" spans="2:27" ht="15.75" x14ac:dyDescent="0.2">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c r="AA702" s="146"/>
    </row>
    <row r="703" spans="2:27" ht="15.75" x14ac:dyDescent="0.2">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c r="AA703" s="146"/>
    </row>
    <row r="704" spans="2:27" ht="15.75" x14ac:dyDescent="0.2">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c r="AA704" s="146"/>
    </row>
    <row r="705" spans="2:27" ht="15.75" x14ac:dyDescent="0.2">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c r="AA705" s="146"/>
    </row>
    <row r="706" spans="2:27" ht="15.75" x14ac:dyDescent="0.2">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c r="AA706" s="146"/>
    </row>
    <row r="707" spans="2:27" ht="15.75" x14ac:dyDescent="0.2">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c r="AA707" s="146"/>
    </row>
    <row r="708" spans="2:27" ht="15.75" x14ac:dyDescent="0.2">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c r="AA708" s="146"/>
    </row>
    <row r="709" spans="2:27" ht="15.75" x14ac:dyDescent="0.2">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c r="AA709" s="146"/>
    </row>
    <row r="710" spans="2:27" ht="15.75" x14ac:dyDescent="0.2">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c r="AA710" s="146"/>
    </row>
    <row r="711" spans="2:27" ht="15.75" x14ac:dyDescent="0.2">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c r="AA711" s="146"/>
    </row>
    <row r="712" spans="2:27" ht="15.75" x14ac:dyDescent="0.2">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c r="AA712" s="146"/>
    </row>
    <row r="713" spans="2:27" ht="15.75" x14ac:dyDescent="0.2">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c r="AA713" s="146"/>
    </row>
    <row r="714" spans="2:27" ht="15.75" x14ac:dyDescent="0.2">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c r="AA714" s="146"/>
    </row>
    <row r="715" spans="2:27" ht="15.75" x14ac:dyDescent="0.2">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c r="AA715" s="146"/>
    </row>
    <row r="716" spans="2:27" ht="15.75" x14ac:dyDescent="0.2">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c r="AA716" s="146"/>
    </row>
    <row r="717" spans="2:27" ht="15.75" x14ac:dyDescent="0.2">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c r="AA717" s="146"/>
    </row>
    <row r="718" spans="2:27" ht="15.75" x14ac:dyDescent="0.2">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c r="AA718" s="146"/>
    </row>
    <row r="719" spans="2:27" ht="15.75" x14ac:dyDescent="0.2">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c r="AA719" s="146"/>
    </row>
    <row r="720" spans="2:27" ht="15.75" x14ac:dyDescent="0.2">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c r="AA720" s="146"/>
    </row>
    <row r="721" spans="2:27" ht="15.75" x14ac:dyDescent="0.2">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c r="AA721" s="146"/>
    </row>
    <row r="722" spans="2:27" ht="15.75" x14ac:dyDescent="0.2">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c r="AA722" s="146"/>
    </row>
    <row r="723" spans="2:27" ht="15.75" x14ac:dyDescent="0.2">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c r="AA723" s="146"/>
    </row>
    <row r="724" spans="2:27" ht="15.75" x14ac:dyDescent="0.2">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c r="AA724" s="146"/>
    </row>
    <row r="725" spans="2:27" ht="15.75" x14ac:dyDescent="0.2">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c r="AA725" s="146"/>
    </row>
    <row r="726" spans="2:27" ht="15.75" x14ac:dyDescent="0.2">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c r="AA726" s="146"/>
    </row>
    <row r="727" spans="2:27" ht="15.75" x14ac:dyDescent="0.2">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c r="AA727" s="146"/>
    </row>
    <row r="728" spans="2:27" ht="15.75" x14ac:dyDescent="0.2">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c r="AA728" s="146"/>
    </row>
    <row r="729" spans="2:27" ht="15.75" x14ac:dyDescent="0.2">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c r="AA729" s="146"/>
    </row>
    <row r="730" spans="2:27" ht="15.75" x14ac:dyDescent="0.2">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c r="AA730" s="146"/>
    </row>
    <row r="731" spans="2:27" ht="15.75" x14ac:dyDescent="0.2">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c r="AA731" s="146"/>
    </row>
    <row r="732" spans="2:27" ht="15.75" x14ac:dyDescent="0.2">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c r="AA732" s="146"/>
    </row>
    <row r="733" spans="2:27" ht="15.75" x14ac:dyDescent="0.2">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c r="AA733" s="146"/>
    </row>
    <row r="734" spans="2:27" ht="15.75" x14ac:dyDescent="0.2">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c r="AA734" s="146"/>
    </row>
    <row r="735" spans="2:27" ht="15.75" x14ac:dyDescent="0.2">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c r="AA735" s="146"/>
    </row>
    <row r="736" spans="2:27" ht="15.75" x14ac:dyDescent="0.2">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c r="AA736" s="146"/>
    </row>
    <row r="737" spans="2:27" ht="15.75" x14ac:dyDescent="0.2">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c r="AA737" s="146"/>
    </row>
    <row r="738" spans="2:27" ht="15.75" x14ac:dyDescent="0.2">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c r="AA738" s="146"/>
    </row>
    <row r="739" spans="2:27" ht="15.75" x14ac:dyDescent="0.2">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c r="AA739" s="146"/>
    </row>
    <row r="740" spans="2:27" ht="15.75" x14ac:dyDescent="0.2">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c r="AA740" s="146"/>
    </row>
    <row r="741" spans="2:27" ht="15.75" x14ac:dyDescent="0.2">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c r="AA741" s="146"/>
    </row>
    <row r="742" spans="2:27" ht="15.75" x14ac:dyDescent="0.2">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c r="AA742" s="146"/>
    </row>
    <row r="743" spans="2:27" ht="15.75" x14ac:dyDescent="0.2">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c r="AA743" s="146"/>
    </row>
    <row r="744" spans="2:27" ht="15.75" x14ac:dyDescent="0.2">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c r="AA744" s="146"/>
    </row>
    <row r="745" spans="2:27" ht="15.75" x14ac:dyDescent="0.2">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c r="AA745" s="146"/>
    </row>
    <row r="746" spans="2:27" ht="15.75" x14ac:dyDescent="0.2">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c r="AA746" s="146"/>
    </row>
    <row r="747" spans="2:27" ht="15.75" x14ac:dyDescent="0.2">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c r="AA747" s="146"/>
    </row>
    <row r="748" spans="2:27" ht="15.75" x14ac:dyDescent="0.2">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c r="AA748" s="146"/>
    </row>
    <row r="749" spans="2:27" ht="15.75" x14ac:dyDescent="0.2">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c r="AA749" s="146"/>
    </row>
    <row r="750" spans="2:27" ht="15.75" x14ac:dyDescent="0.2">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c r="AA750" s="146"/>
    </row>
    <row r="751" spans="2:27" ht="15.75" x14ac:dyDescent="0.2">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c r="AA751" s="146"/>
    </row>
    <row r="752" spans="2:27" ht="15.75" x14ac:dyDescent="0.2">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c r="AA752" s="146"/>
    </row>
    <row r="753" spans="2:27" ht="15.75" x14ac:dyDescent="0.2">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c r="AA753" s="146"/>
    </row>
    <row r="754" spans="2:27" ht="15.75" x14ac:dyDescent="0.2">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c r="AA754" s="146"/>
    </row>
    <row r="755" spans="2:27" ht="15.75" x14ac:dyDescent="0.2">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c r="AA755" s="146"/>
    </row>
    <row r="756" spans="2:27" ht="15.75" x14ac:dyDescent="0.2">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c r="AA756" s="146"/>
    </row>
    <row r="757" spans="2:27" ht="15.75" x14ac:dyDescent="0.2">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c r="AA757" s="146"/>
    </row>
    <row r="758" spans="2:27" ht="15.75" x14ac:dyDescent="0.2">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c r="AA758" s="146"/>
    </row>
    <row r="759" spans="2:27" ht="15.75" x14ac:dyDescent="0.2">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c r="AA759" s="146"/>
    </row>
    <row r="760" spans="2:27" ht="15.75" x14ac:dyDescent="0.2">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c r="AA760" s="146"/>
    </row>
    <row r="761" spans="2:27" ht="15.75" x14ac:dyDescent="0.2">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c r="AA761" s="146"/>
    </row>
    <row r="762" spans="2:27" ht="15.75" x14ac:dyDescent="0.2">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c r="AA762" s="146"/>
    </row>
    <row r="763" spans="2:27" ht="15.75" x14ac:dyDescent="0.2">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c r="AA763" s="146"/>
    </row>
    <row r="764" spans="2:27" ht="15.75" x14ac:dyDescent="0.2">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c r="AA764" s="146"/>
    </row>
    <row r="765" spans="2:27" ht="15.75" x14ac:dyDescent="0.2">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c r="AA765" s="146"/>
    </row>
    <row r="766" spans="2:27" ht="15.75" x14ac:dyDescent="0.2">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c r="AA766" s="146"/>
    </row>
    <row r="767" spans="2:27" ht="15.75" x14ac:dyDescent="0.2">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c r="AA767" s="146"/>
    </row>
    <row r="768" spans="2:27" ht="15.75" x14ac:dyDescent="0.2">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c r="AA768" s="146"/>
    </row>
    <row r="769" spans="2:27" ht="15.75" x14ac:dyDescent="0.2">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c r="AA769" s="146"/>
    </row>
    <row r="770" spans="2:27" ht="15.75" x14ac:dyDescent="0.2">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c r="AA770" s="146"/>
    </row>
    <row r="771" spans="2:27" ht="15.75" x14ac:dyDescent="0.2">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c r="AA771" s="146"/>
    </row>
    <row r="772" spans="2:27" ht="15.75" x14ac:dyDescent="0.2">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c r="AA772" s="146"/>
    </row>
    <row r="773" spans="2:27" ht="15.75" x14ac:dyDescent="0.2">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c r="AA773" s="146"/>
    </row>
    <row r="774" spans="2:27" ht="15.75" x14ac:dyDescent="0.2">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c r="AA774" s="146"/>
    </row>
    <row r="775" spans="2:27" ht="15.75" x14ac:dyDescent="0.2">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c r="AA775" s="146"/>
    </row>
    <row r="776" spans="2:27" ht="15.75" x14ac:dyDescent="0.2">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c r="AA776" s="146"/>
    </row>
    <row r="777" spans="2:27" ht="15.75" x14ac:dyDescent="0.2">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c r="AA777" s="146"/>
    </row>
    <row r="778" spans="2:27" ht="15.75" x14ac:dyDescent="0.2">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c r="AA778" s="146"/>
    </row>
    <row r="779" spans="2:27" ht="15.75" x14ac:dyDescent="0.2">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c r="AA779" s="146"/>
    </row>
    <row r="780" spans="2:27" ht="15.75" x14ac:dyDescent="0.2">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c r="AA780" s="146"/>
    </row>
    <row r="781" spans="2:27" ht="15.75" x14ac:dyDescent="0.2">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c r="AA781" s="146"/>
    </row>
    <row r="782" spans="2:27" ht="15.75" x14ac:dyDescent="0.2">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c r="AA782" s="146"/>
    </row>
    <row r="783" spans="2:27" ht="15.75" x14ac:dyDescent="0.2">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c r="AA783" s="146"/>
    </row>
    <row r="784" spans="2:27" ht="15.75" x14ac:dyDescent="0.2">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c r="AA784" s="146"/>
    </row>
    <row r="785" spans="2:27" ht="15.75" x14ac:dyDescent="0.2">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c r="AA785" s="146"/>
    </row>
    <row r="786" spans="2:27" ht="15.75" x14ac:dyDescent="0.2">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c r="AA786" s="146"/>
    </row>
    <row r="787" spans="2:27" ht="15.75" x14ac:dyDescent="0.2">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c r="AA787" s="146"/>
    </row>
    <row r="788" spans="2:27" ht="15.75" x14ac:dyDescent="0.2">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c r="AA788" s="146"/>
    </row>
    <row r="789" spans="2:27" ht="15.75" x14ac:dyDescent="0.2">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c r="AA789" s="146"/>
    </row>
    <row r="790" spans="2:27" ht="15.75" x14ac:dyDescent="0.2">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c r="AA790" s="146"/>
    </row>
    <row r="791" spans="2:27" ht="15.75" x14ac:dyDescent="0.2">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c r="AA791" s="146"/>
    </row>
    <row r="792" spans="2:27" ht="15.75" x14ac:dyDescent="0.2">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c r="AA792" s="146"/>
    </row>
    <row r="793" spans="2:27" ht="15.75" x14ac:dyDescent="0.2">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c r="AA793" s="146"/>
    </row>
    <row r="794" spans="2:27" ht="15.75" x14ac:dyDescent="0.2">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c r="AA794" s="146"/>
    </row>
    <row r="795" spans="2:27" ht="15.75" x14ac:dyDescent="0.2">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c r="AA795" s="146"/>
    </row>
    <row r="796" spans="2:27" ht="15.75" x14ac:dyDescent="0.2">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c r="AA796" s="146"/>
    </row>
    <row r="797" spans="2:27" ht="15.75" x14ac:dyDescent="0.2">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c r="AA797" s="146"/>
    </row>
    <row r="798" spans="2:27" ht="15.75" x14ac:dyDescent="0.2">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c r="AA798" s="146"/>
    </row>
    <row r="799" spans="2:27" ht="15.75" x14ac:dyDescent="0.2">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c r="AA799" s="146"/>
    </row>
    <row r="800" spans="2:27" ht="15.75" x14ac:dyDescent="0.2">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c r="AA800" s="146"/>
    </row>
    <row r="801" spans="2:27" ht="15.75" x14ac:dyDescent="0.2">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c r="AA801" s="146"/>
    </row>
    <row r="802" spans="2:27" ht="15.75" x14ac:dyDescent="0.2">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c r="AA802" s="146"/>
    </row>
    <row r="803" spans="2:27" ht="15.75" x14ac:dyDescent="0.2">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c r="AA803" s="146"/>
    </row>
    <row r="804" spans="2:27" ht="15.75" x14ac:dyDescent="0.2">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c r="AA804" s="146"/>
    </row>
    <row r="805" spans="2:27" ht="15.75" x14ac:dyDescent="0.2">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c r="AA805" s="146"/>
    </row>
    <row r="806" spans="2:27" ht="15.75" x14ac:dyDescent="0.2">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c r="AA806" s="146"/>
    </row>
    <row r="807" spans="2:27" ht="15.75" x14ac:dyDescent="0.2">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c r="AA807" s="146"/>
    </row>
    <row r="808" spans="2:27" ht="15.75" x14ac:dyDescent="0.2">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c r="AA808" s="146"/>
    </row>
    <row r="809" spans="2:27" ht="15.75" x14ac:dyDescent="0.2">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c r="AA809" s="146"/>
    </row>
    <row r="810" spans="2:27" ht="15.75" x14ac:dyDescent="0.2">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c r="AA810" s="146"/>
    </row>
    <row r="811" spans="2:27" ht="15.75" x14ac:dyDescent="0.2">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c r="AA811" s="146"/>
    </row>
    <row r="812" spans="2:27" ht="15.75" x14ac:dyDescent="0.2">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c r="AA812" s="146"/>
    </row>
    <row r="813" spans="2:27" ht="15.75" x14ac:dyDescent="0.2">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c r="AA813" s="146"/>
    </row>
    <row r="814" spans="2:27" ht="15.75" x14ac:dyDescent="0.2">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c r="AA814" s="146"/>
    </row>
    <row r="815" spans="2:27" ht="15.75" x14ac:dyDescent="0.2">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c r="AA815" s="146"/>
    </row>
    <row r="816" spans="2:27" ht="15.75" x14ac:dyDescent="0.2">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c r="AA816" s="146"/>
    </row>
    <row r="817" spans="2:27" ht="15.75" x14ac:dyDescent="0.2">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c r="AA817" s="146"/>
    </row>
    <row r="818" spans="2:27" ht="15.75" x14ac:dyDescent="0.2">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c r="AA818" s="146"/>
    </row>
    <row r="819" spans="2:27" ht="15.75" x14ac:dyDescent="0.2">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c r="AA819" s="146"/>
    </row>
    <row r="820" spans="2:27" ht="15.75" x14ac:dyDescent="0.2">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c r="AA820" s="146"/>
    </row>
    <row r="821" spans="2:27" ht="15.75" x14ac:dyDescent="0.2">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c r="AA821" s="146"/>
    </row>
    <row r="822" spans="2:27" ht="15.75" x14ac:dyDescent="0.2">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c r="AA822" s="146"/>
    </row>
    <row r="823" spans="2:27" ht="15.75" x14ac:dyDescent="0.2">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c r="AA823" s="146"/>
    </row>
    <row r="824" spans="2:27" ht="15.75" x14ac:dyDescent="0.2">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c r="AA824" s="146"/>
    </row>
    <row r="825" spans="2:27" ht="15.75" x14ac:dyDescent="0.2">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c r="AA825" s="146"/>
    </row>
    <row r="826" spans="2:27" ht="15.75" x14ac:dyDescent="0.2">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c r="AA826" s="146"/>
    </row>
    <row r="827" spans="2:27" ht="15.75" x14ac:dyDescent="0.2">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c r="AA827" s="146"/>
    </row>
    <row r="828" spans="2:27" ht="15.75" x14ac:dyDescent="0.2">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c r="AA828" s="146"/>
    </row>
    <row r="829" spans="2:27" ht="15.75" x14ac:dyDescent="0.2">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c r="AA829" s="146"/>
    </row>
    <row r="830" spans="2:27" ht="15.75" x14ac:dyDescent="0.2">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c r="AA830" s="146"/>
    </row>
    <row r="831" spans="2:27" ht="15.75" x14ac:dyDescent="0.2">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c r="AA831" s="146"/>
    </row>
    <row r="832" spans="2:27" ht="15.75" x14ac:dyDescent="0.2">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c r="AA832" s="146"/>
    </row>
    <row r="833" spans="2:27" ht="15.75" x14ac:dyDescent="0.2">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c r="AA833" s="146"/>
    </row>
    <row r="834" spans="2:27" ht="15.75" x14ac:dyDescent="0.2">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c r="AA834" s="146"/>
    </row>
    <row r="835" spans="2:27" ht="15.75" x14ac:dyDescent="0.2">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c r="AA835" s="146"/>
    </row>
    <row r="836" spans="2:27" ht="15.75" x14ac:dyDescent="0.2">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c r="AA836" s="146"/>
    </row>
    <row r="837" spans="2:27" ht="15.75" x14ac:dyDescent="0.2">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c r="AA837" s="146"/>
    </row>
    <row r="838" spans="2:27" ht="15.75" x14ac:dyDescent="0.2">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c r="AA838" s="146"/>
    </row>
    <row r="839" spans="2:27" ht="15.75" x14ac:dyDescent="0.2">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c r="AA839" s="146"/>
    </row>
    <row r="840" spans="2:27" ht="15.75" x14ac:dyDescent="0.2">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c r="AA840" s="146"/>
    </row>
    <row r="841" spans="2:27" ht="15.75" x14ac:dyDescent="0.2">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c r="AA841" s="146"/>
    </row>
    <row r="842" spans="2:27" ht="15.75" x14ac:dyDescent="0.2">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c r="AA842" s="146"/>
    </row>
    <row r="843" spans="2:27" ht="15.75" x14ac:dyDescent="0.2">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c r="AA843" s="146"/>
    </row>
    <row r="844" spans="2:27" ht="15.75" x14ac:dyDescent="0.2">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c r="AA844" s="146"/>
    </row>
    <row r="845" spans="2:27" ht="15.75" x14ac:dyDescent="0.2">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c r="AA845" s="146"/>
    </row>
    <row r="846" spans="2:27" ht="15.75" x14ac:dyDescent="0.2">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c r="AA846" s="146"/>
    </row>
    <row r="847" spans="2:27" ht="15.75" x14ac:dyDescent="0.2">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c r="AA847" s="146"/>
    </row>
    <row r="848" spans="2:27" ht="15.75" x14ac:dyDescent="0.2">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c r="AA848" s="146"/>
    </row>
    <row r="849" spans="2:27" ht="15.75" x14ac:dyDescent="0.2">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c r="AA849" s="146"/>
    </row>
    <row r="850" spans="2:27" ht="15.75" x14ac:dyDescent="0.2">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c r="AA850" s="146"/>
    </row>
    <row r="851" spans="2:27" ht="15.75" x14ac:dyDescent="0.2">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c r="AA851" s="146"/>
    </row>
    <row r="852" spans="2:27" ht="15.75" x14ac:dyDescent="0.2">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c r="AA852" s="146"/>
    </row>
    <row r="853" spans="2:27" ht="15.75" x14ac:dyDescent="0.2">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c r="AA853" s="146"/>
    </row>
    <row r="854" spans="2:27" ht="15.75" x14ac:dyDescent="0.2">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c r="AA854" s="146"/>
    </row>
    <row r="855" spans="2:27" ht="15.75" x14ac:dyDescent="0.2">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c r="AA855" s="146"/>
    </row>
    <row r="856" spans="2:27" ht="15.75" x14ac:dyDescent="0.2">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c r="AA856" s="146"/>
    </row>
    <row r="857" spans="2:27" ht="15.75" x14ac:dyDescent="0.2">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c r="AA857" s="146"/>
    </row>
    <row r="858" spans="2:27" ht="15.75" x14ac:dyDescent="0.2">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c r="AA858" s="146"/>
    </row>
    <row r="859" spans="2:27" ht="15.75" x14ac:dyDescent="0.2">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c r="AA859" s="146"/>
    </row>
    <row r="860" spans="2:27" ht="15.75" x14ac:dyDescent="0.2">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c r="AA860" s="146"/>
    </row>
    <row r="861" spans="2:27" ht="15.75" x14ac:dyDescent="0.2">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c r="AA861" s="146"/>
    </row>
    <row r="862" spans="2:27" ht="15.75" x14ac:dyDescent="0.2">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c r="AA862" s="146"/>
    </row>
    <row r="863" spans="2:27" ht="15.75" x14ac:dyDescent="0.2">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c r="AA863" s="146"/>
    </row>
    <row r="864" spans="2:27" ht="15.75" x14ac:dyDescent="0.2">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c r="AA864" s="146"/>
    </row>
    <row r="865" spans="2:27" ht="15.75" x14ac:dyDescent="0.2">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c r="AA865" s="146"/>
    </row>
    <row r="866" spans="2:27" ht="15.75" x14ac:dyDescent="0.2">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c r="AA866" s="146"/>
    </row>
    <row r="867" spans="2:27" ht="15.75" x14ac:dyDescent="0.2">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c r="AA867" s="146"/>
    </row>
    <row r="868" spans="2:27" ht="15.75" x14ac:dyDescent="0.2">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c r="AA868" s="146"/>
    </row>
    <row r="869" spans="2:27" ht="15.75" x14ac:dyDescent="0.2">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c r="AA869" s="146"/>
    </row>
    <row r="870" spans="2:27" ht="15.75" x14ac:dyDescent="0.2">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c r="AA870" s="146"/>
    </row>
    <row r="871" spans="2:27" ht="15.75" x14ac:dyDescent="0.2">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c r="AA871" s="146"/>
    </row>
    <row r="872" spans="2:27" ht="15.75" x14ac:dyDescent="0.2">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c r="AA872" s="146"/>
    </row>
    <row r="873" spans="2:27" ht="15.75" x14ac:dyDescent="0.2">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c r="AA873" s="146"/>
    </row>
    <row r="874" spans="2:27" ht="15.75" x14ac:dyDescent="0.2">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c r="AA874" s="146"/>
    </row>
    <row r="875" spans="2:27" ht="15.75" x14ac:dyDescent="0.2">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c r="AA875" s="146"/>
    </row>
    <row r="876" spans="2:27" ht="15.75" x14ac:dyDescent="0.2">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c r="AA876" s="146"/>
    </row>
    <row r="877" spans="2:27" ht="15.75" x14ac:dyDescent="0.2">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c r="AA877" s="146"/>
    </row>
    <row r="878" spans="2:27" ht="15.75" x14ac:dyDescent="0.2">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c r="AA878" s="146"/>
    </row>
    <row r="879" spans="2:27" ht="15.75" x14ac:dyDescent="0.2">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c r="AA879" s="146"/>
    </row>
    <row r="880" spans="2:27" ht="15.75" x14ac:dyDescent="0.2">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c r="AA880" s="146"/>
    </row>
    <row r="881" spans="2:27" ht="15.75" x14ac:dyDescent="0.2">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c r="AA881" s="146"/>
    </row>
    <row r="882" spans="2:27" ht="15.75" x14ac:dyDescent="0.2">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c r="AA882" s="146"/>
    </row>
    <row r="883" spans="2:27" ht="15.75" x14ac:dyDescent="0.2">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c r="AA883" s="146"/>
    </row>
    <row r="884" spans="2:27" ht="15.75" x14ac:dyDescent="0.2">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c r="AA884" s="146"/>
    </row>
    <row r="885" spans="2:27" ht="15.75" x14ac:dyDescent="0.2">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c r="AA885" s="146"/>
    </row>
    <row r="886" spans="2:27" ht="15.75" x14ac:dyDescent="0.2">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c r="AA886" s="146"/>
    </row>
    <row r="887" spans="2:27" ht="15.75" x14ac:dyDescent="0.2">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c r="AA887" s="146"/>
    </row>
    <row r="888" spans="2:27" ht="15.75" x14ac:dyDescent="0.2">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c r="AA888" s="146"/>
    </row>
    <row r="889" spans="2:27" ht="15.75" x14ac:dyDescent="0.2">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c r="AA889" s="146"/>
    </row>
    <row r="890" spans="2:27" ht="15.75" x14ac:dyDescent="0.2">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c r="AA890" s="146"/>
    </row>
    <row r="891" spans="2:27" ht="15.75" x14ac:dyDescent="0.2">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c r="AA891" s="146"/>
    </row>
    <row r="892" spans="2:27" ht="15.75" x14ac:dyDescent="0.2">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c r="AA892" s="146"/>
    </row>
    <row r="893" spans="2:27" ht="15.75" x14ac:dyDescent="0.2">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c r="AA893" s="146"/>
    </row>
    <row r="894" spans="2:27" ht="15.75" x14ac:dyDescent="0.2">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c r="AA894" s="146"/>
    </row>
    <row r="895" spans="2:27" ht="15.75" x14ac:dyDescent="0.2">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c r="AA895" s="146"/>
    </row>
    <row r="896" spans="2:27" ht="15.75" x14ac:dyDescent="0.2">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c r="AA896" s="146"/>
    </row>
    <row r="897" spans="2:27" ht="15.75" x14ac:dyDescent="0.2">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c r="AA897" s="146"/>
    </row>
    <row r="898" spans="2:27" ht="15.75" x14ac:dyDescent="0.2">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c r="AA898" s="146"/>
    </row>
    <row r="899" spans="2:27" ht="15.75" x14ac:dyDescent="0.2">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c r="AA899" s="146"/>
    </row>
    <row r="900" spans="2:27" ht="15.75" x14ac:dyDescent="0.2">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c r="AA900" s="146"/>
    </row>
    <row r="901" spans="2:27" ht="15.75" x14ac:dyDescent="0.2">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c r="AA901" s="146"/>
    </row>
    <row r="902" spans="2:27" ht="15.75" x14ac:dyDescent="0.2">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c r="AA902" s="146"/>
    </row>
    <row r="903" spans="2:27" ht="15.75" x14ac:dyDescent="0.2">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c r="AA903" s="146"/>
    </row>
    <row r="904" spans="2:27" ht="15.75" x14ac:dyDescent="0.2">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c r="AA904" s="146"/>
    </row>
    <row r="905" spans="2:27" ht="15.75" x14ac:dyDescent="0.2">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c r="AA905" s="146"/>
    </row>
    <row r="906" spans="2:27" ht="15.75" x14ac:dyDescent="0.2">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c r="AA906" s="146"/>
    </row>
    <row r="907" spans="2:27" ht="15.75" x14ac:dyDescent="0.2">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c r="AA907" s="146"/>
    </row>
    <row r="908" spans="2:27" ht="15.75" x14ac:dyDescent="0.2">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c r="AA908" s="146"/>
    </row>
    <row r="909" spans="2:27" ht="15.75" x14ac:dyDescent="0.2">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c r="AA909" s="146"/>
    </row>
    <row r="910" spans="2:27" ht="15.75" x14ac:dyDescent="0.2">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c r="AA910" s="146"/>
    </row>
    <row r="911" spans="2:27" ht="15.75" x14ac:dyDescent="0.2">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c r="AA911" s="146"/>
    </row>
    <row r="912" spans="2:27" ht="15.75" x14ac:dyDescent="0.2">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c r="AA912" s="146"/>
    </row>
    <row r="913" spans="2:27" ht="15.75" x14ac:dyDescent="0.2">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c r="AA913" s="146"/>
    </row>
    <row r="914" spans="2:27" ht="15.75" x14ac:dyDescent="0.2">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c r="AA914" s="146"/>
    </row>
    <row r="915" spans="2:27" ht="15.75" x14ac:dyDescent="0.2">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c r="AA915" s="146"/>
    </row>
    <row r="916" spans="2:27" ht="15.75" x14ac:dyDescent="0.2">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c r="AA916" s="146"/>
    </row>
    <row r="917" spans="2:27" ht="15.75" x14ac:dyDescent="0.2">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c r="AA917" s="146"/>
    </row>
    <row r="918" spans="2:27" ht="15.75" x14ac:dyDescent="0.2">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c r="AA918" s="146"/>
    </row>
    <row r="919" spans="2:27" ht="15.75" x14ac:dyDescent="0.2">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c r="AA919" s="146"/>
    </row>
    <row r="920" spans="2:27" ht="15.75" x14ac:dyDescent="0.2">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c r="AA920" s="146"/>
    </row>
    <row r="921" spans="2:27" ht="15.75" x14ac:dyDescent="0.2">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c r="AA921" s="146"/>
    </row>
    <row r="922" spans="2:27" ht="15.75" x14ac:dyDescent="0.2">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c r="AA922" s="146"/>
    </row>
    <row r="923" spans="2:27" ht="15.75" x14ac:dyDescent="0.2">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c r="AA923" s="146"/>
    </row>
    <row r="924" spans="2:27" ht="15.75" x14ac:dyDescent="0.2">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c r="AA924" s="146"/>
    </row>
    <row r="925" spans="2:27" ht="15.75" x14ac:dyDescent="0.2">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c r="AA925" s="146"/>
    </row>
    <row r="926" spans="2:27" ht="15.75" x14ac:dyDescent="0.2">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c r="AA926" s="146"/>
    </row>
    <row r="927" spans="2:27" ht="15.75" x14ac:dyDescent="0.2">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c r="AA927" s="146"/>
    </row>
    <row r="928" spans="2:27" ht="15.75" x14ac:dyDescent="0.2">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c r="AA928" s="146"/>
    </row>
    <row r="929" spans="2:27" ht="15.75" x14ac:dyDescent="0.2">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c r="AA929" s="146"/>
    </row>
    <row r="930" spans="2:27" ht="15.75" x14ac:dyDescent="0.2">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c r="AA930" s="146"/>
    </row>
    <row r="931" spans="2:27" ht="15.75" x14ac:dyDescent="0.2">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c r="AA931" s="146"/>
    </row>
    <row r="932" spans="2:27" ht="15.75" x14ac:dyDescent="0.2">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c r="AA932" s="146"/>
    </row>
    <row r="933" spans="2:27" ht="15.75" x14ac:dyDescent="0.2">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c r="AA933" s="146"/>
    </row>
    <row r="934" spans="2:27" ht="15.75" x14ac:dyDescent="0.2">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c r="AA934" s="146"/>
    </row>
    <row r="935" spans="2:27" ht="15.75" x14ac:dyDescent="0.2">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c r="AA935" s="146"/>
    </row>
    <row r="936" spans="2:27" ht="15.75" x14ac:dyDescent="0.2">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c r="AA936" s="146"/>
    </row>
    <row r="937" spans="2:27" ht="15.75" x14ac:dyDescent="0.2">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c r="AA937" s="146"/>
    </row>
    <row r="938" spans="2:27" ht="15.75" x14ac:dyDescent="0.2">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c r="AA938" s="146"/>
    </row>
    <row r="939" spans="2:27" ht="15.75" x14ac:dyDescent="0.2">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c r="AA939" s="146"/>
    </row>
    <row r="940" spans="2:27" ht="15.75" x14ac:dyDescent="0.2">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c r="AA940" s="146"/>
    </row>
    <row r="941" spans="2:27" ht="15.75" x14ac:dyDescent="0.2">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c r="AA941" s="146"/>
    </row>
    <row r="942" spans="2:27" ht="15.75" x14ac:dyDescent="0.2">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c r="AA942" s="146"/>
    </row>
    <row r="943" spans="2:27" ht="15.75" x14ac:dyDescent="0.2">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c r="AA943" s="146"/>
    </row>
    <row r="944" spans="2:27" ht="15.75" x14ac:dyDescent="0.2">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c r="AA944" s="146"/>
    </row>
    <row r="945" spans="2:27" ht="15.75" x14ac:dyDescent="0.2">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c r="AA945" s="146"/>
    </row>
    <row r="946" spans="2:27" ht="15.75" x14ac:dyDescent="0.2">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c r="AA946" s="146"/>
    </row>
    <row r="947" spans="2:27" ht="15.75" x14ac:dyDescent="0.2">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c r="AA947" s="146"/>
    </row>
    <row r="948" spans="2:27" ht="15.75" x14ac:dyDescent="0.2">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c r="AA948" s="146"/>
    </row>
    <row r="949" spans="2:27" ht="15.75" x14ac:dyDescent="0.2">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c r="AA949" s="146"/>
    </row>
    <row r="950" spans="2:27" ht="15.75" x14ac:dyDescent="0.2">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c r="AA950" s="146"/>
    </row>
    <row r="951" spans="2:27" ht="15.75" x14ac:dyDescent="0.2">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c r="AA951" s="146"/>
    </row>
    <row r="952" spans="2:27" ht="15.75" x14ac:dyDescent="0.2">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c r="AA952" s="146"/>
    </row>
    <row r="953" spans="2:27" ht="15.75" x14ac:dyDescent="0.2">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c r="AA953" s="146"/>
    </row>
    <row r="954" spans="2:27" ht="15.75" x14ac:dyDescent="0.2">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c r="AA954" s="146"/>
    </row>
    <row r="955" spans="2:27" ht="15.75" x14ac:dyDescent="0.2">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c r="AA955" s="146"/>
    </row>
    <row r="956" spans="2:27" ht="15.75" x14ac:dyDescent="0.2">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c r="AA956" s="146"/>
    </row>
    <row r="957" spans="2:27" ht="15.75" x14ac:dyDescent="0.2">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c r="AA957" s="146"/>
    </row>
    <row r="958" spans="2:27" ht="15.75" x14ac:dyDescent="0.2">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c r="AA958" s="146"/>
    </row>
    <row r="959" spans="2:27" ht="15.75" x14ac:dyDescent="0.2">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c r="AA959" s="146"/>
    </row>
    <row r="960" spans="2:27" ht="15.75" x14ac:dyDescent="0.2">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c r="AA960" s="146"/>
    </row>
    <row r="961" spans="2:27" ht="15.75" x14ac:dyDescent="0.2">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c r="AA961" s="146"/>
    </row>
    <row r="962" spans="2:27" ht="15.75" x14ac:dyDescent="0.2">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c r="AA962" s="146"/>
    </row>
    <row r="963" spans="2:27" ht="15.75" x14ac:dyDescent="0.2">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c r="AA963" s="146"/>
    </row>
    <row r="964" spans="2:27" ht="15.75" x14ac:dyDescent="0.2">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c r="AA964" s="146"/>
    </row>
    <row r="965" spans="2:27" ht="15.75" x14ac:dyDescent="0.2">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c r="AA965" s="146"/>
    </row>
    <row r="966" spans="2:27" ht="15.75" x14ac:dyDescent="0.2">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c r="AA966" s="146"/>
    </row>
    <row r="967" spans="2:27" ht="15.75" x14ac:dyDescent="0.2">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c r="AA967" s="146"/>
    </row>
    <row r="968" spans="2:27" ht="15.75" x14ac:dyDescent="0.2">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c r="AA968" s="146"/>
    </row>
    <row r="969" spans="2:27" ht="15.75" x14ac:dyDescent="0.2">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c r="AA969" s="146"/>
    </row>
    <row r="970" spans="2:27" ht="15.75" x14ac:dyDescent="0.2">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c r="AA970" s="146"/>
    </row>
    <row r="971" spans="2:27" ht="15.75" x14ac:dyDescent="0.2">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c r="AA971" s="146"/>
    </row>
    <row r="972" spans="2:27" ht="15.75" x14ac:dyDescent="0.2">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c r="AA972" s="146"/>
    </row>
    <row r="973" spans="2:27" ht="15.75" x14ac:dyDescent="0.2">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c r="AA973" s="146"/>
    </row>
    <row r="974" spans="2:27" ht="15.75" x14ac:dyDescent="0.2">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c r="AA974" s="146"/>
    </row>
    <row r="975" spans="2:27" ht="15.75" x14ac:dyDescent="0.2">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c r="AA975" s="146"/>
    </row>
    <row r="976" spans="2:27" ht="15.75" x14ac:dyDescent="0.2">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c r="AA976" s="146"/>
    </row>
    <row r="977" spans="2:27" ht="15.75" x14ac:dyDescent="0.2">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c r="AA977" s="146"/>
    </row>
    <row r="978" spans="2:27" ht="15.75" x14ac:dyDescent="0.2">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c r="AA978" s="146"/>
    </row>
    <row r="979" spans="2:27" ht="15.75" x14ac:dyDescent="0.2">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c r="AA979" s="146"/>
    </row>
    <row r="980" spans="2:27" ht="15.75" x14ac:dyDescent="0.2">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c r="AA980" s="146"/>
    </row>
    <row r="981" spans="2:27" ht="15.75" x14ac:dyDescent="0.2">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c r="AA981" s="146"/>
    </row>
    <row r="982" spans="2:27" ht="15.75" x14ac:dyDescent="0.2">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c r="AA982" s="146"/>
    </row>
    <row r="983" spans="2:27" ht="15.75" x14ac:dyDescent="0.2">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c r="AA983" s="146"/>
    </row>
    <row r="984" spans="2:27" ht="15.75" x14ac:dyDescent="0.2">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c r="AA984" s="146"/>
    </row>
    <row r="985" spans="2:27" ht="15.75" x14ac:dyDescent="0.2">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c r="AA985" s="146"/>
    </row>
    <row r="986" spans="2:27" ht="15.75" x14ac:dyDescent="0.2">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c r="AA986" s="146"/>
    </row>
    <row r="987" spans="2:27" ht="15.75" x14ac:dyDescent="0.2">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c r="AA987" s="146"/>
    </row>
    <row r="988" spans="2:27" ht="15.75" x14ac:dyDescent="0.2">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c r="AA988" s="146"/>
    </row>
    <row r="989" spans="2:27" ht="15.75" x14ac:dyDescent="0.2">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c r="AA989" s="146"/>
    </row>
    <row r="990" spans="2:27" ht="15.75" x14ac:dyDescent="0.2">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c r="AA990" s="146"/>
    </row>
    <row r="991" spans="2:27" ht="15.75" x14ac:dyDescent="0.2">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c r="AA991" s="146"/>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20"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M7" sqref="M7"/>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6"/>
      <c r="C1" s="386"/>
      <c r="D1" s="30"/>
      <c r="E1" s="30"/>
      <c r="F1" s="30"/>
      <c r="G1" s="30"/>
      <c r="H1" s="30"/>
      <c r="I1" s="30"/>
      <c r="J1" s="30"/>
      <c r="K1" s="30"/>
      <c r="L1" s="30"/>
      <c r="M1" s="30"/>
      <c r="N1" s="30"/>
      <c r="O1" s="30"/>
      <c r="P1" s="30"/>
      <c r="Q1" s="30"/>
      <c r="R1" s="30"/>
      <c r="S1" s="30"/>
    </row>
    <row r="2" spans="1:19" ht="26.45" customHeight="1" x14ac:dyDescent="0.3">
      <c r="A2" s="229" t="s">
        <v>53</v>
      </c>
      <c r="B2" s="387" t="s">
        <v>46</v>
      </c>
      <c r="C2" s="387"/>
      <c r="D2" s="30"/>
      <c r="E2" s="30"/>
      <c r="F2" s="30"/>
      <c r="G2" s="30"/>
      <c r="H2" s="30"/>
      <c r="I2" s="30"/>
      <c r="J2" s="30"/>
      <c r="K2" s="30"/>
      <c r="L2" s="30"/>
      <c r="M2" s="30"/>
      <c r="N2" s="30"/>
      <c r="O2" s="30"/>
      <c r="P2" s="30"/>
      <c r="Q2" s="30"/>
      <c r="R2" s="30"/>
      <c r="S2" s="30"/>
    </row>
    <row r="3" spans="1:19" ht="19.149999999999999" customHeight="1" x14ac:dyDescent="0.3">
      <c r="A3" s="230" t="s">
        <v>56</v>
      </c>
      <c r="B3" s="231" t="s">
        <v>871</v>
      </c>
      <c r="C3" s="232" t="s">
        <v>574</v>
      </c>
      <c r="D3" s="26"/>
      <c r="E3" s="26"/>
      <c r="F3" s="26"/>
      <c r="G3" s="26"/>
      <c r="H3" s="26"/>
      <c r="I3" s="26"/>
      <c r="J3" s="26"/>
      <c r="K3" s="26"/>
      <c r="L3" s="26"/>
      <c r="M3" s="26"/>
      <c r="N3" s="26"/>
      <c r="O3" s="26"/>
      <c r="P3" s="26"/>
      <c r="Q3" s="26"/>
      <c r="R3" s="26"/>
      <c r="S3" s="26"/>
    </row>
    <row r="4" spans="1:19" ht="110.45" customHeight="1" x14ac:dyDescent="0.3">
      <c r="A4" s="230"/>
      <c r="B4" s="235" t="s">
        <v>878</v>
      </c>
      <c r="C4" s="215"/>
      <c r="D4" s="26"/>
      <c r="E4" s="26"/>
      <c r="F4" s="26"/>
      <c r="G4" s="26"/>
      <c r="H4" s="26"/>
      <c r="I4" s="26"/>
      <c r="J4" s="26"/>
      <c r="K4" s="26"/>
      <c r="L4" s="26"/>
      <c r="M4" s="26"/>
      <c r="N4" s="26"/>
      <c r="O4" s="26"/>
      <c r="P4" s="26"/>
      <c r="Q4" s="26"/>
      <c r="R4" s="26"/>
      <c r="S4" s="26"/>
    </row>
    <row r="5" spans="1:19" ht="18.75" x14ac:dyDescent="0.3">
      <c r="A5" s="229" t="s">
        <v>55</v>
      </c>
      <c r="B5" s="388" t="s">
        <v>503</v>
      </c>
      <c r="C5" s="388"/>
      <c r="D5" s="26"/>
      <c r="E5" s="26"/>
      <c r="F5" s="26"/>
      <c r="G5" s="26"/>
      <c r="H5" s="26"/>
      <c r="I5" s="26"/>
      <c r="J5" s="26"/>
      <c r="K5" s="26"/>
      <c r="L5" s="26"/>
      <c r="M5" s="26"/>
      <c r="N5" s="26"/>
      <c r="O5" s="26"/>
      <c r="P5" s="26"/>
      <c r="Q5" s="26"/>
      <c r="R5" s="26"/>
      <c r="S5" s="26"/>
    </row>
    <row r="6" spans="1:19" ht="66" customHeight="1" x14ac:dyDescent="0.3">
      <c r="A6" s="229"/>
      <c r="B6" s="389" t="s">
        <v>879</v>
      </c>
      <c r="C6" s="389"/>
      <c r="D6" s="26"/>
      <c r="E6" s="26"/>
      <c r="F6" s="26"/>
      <c r="G6" s="26"/>
      <c r="H6" s="26"/>
      <c r="I6" s="26"/>
      <c r="J6" s="26"/>
      <c r="K6" s="26"/>
      <c r="L6" s="26"/>
      <c r="M6" s="26"/>
      <c r="N6" s="26"/>
      <c r="O6" s="26"/>
      <c r="P6" s="26"/>
      <c r="Q6" s="26"/>
      <c r="R6" s="26"/>
      <c r="S6" s="26"/>
    </row>
    <row r="7" spans="1:19" ht="18.75" x14ac:dyDescent="0.3">
      <c r="A7" s="229" t="s">
        <v>54</v>
      </c>
      <c r="B7" s="390" t="s">
        <v>502</v>
      </c>
      <c r="C7" s="390"/>
      <c r="D7" s="26"/>
      <c r="E7" s="26"/>
      <c r="F7" s="26"/>
      <c r="G7" s="26"/>
      <c r="H7" s="26"/>
      <c r="I7" s="26"/>
      <c r="J7" s="26"/>
      <c r="K7" s="26"/>
      <c r="L7" s="26"/>
      <c r="M7" s="26"/>
      <c r="N7" s="26"/>
      <c r="O7" s="26"/>
      <c r="P7" s="26"/>
      <c r="Q7" s="26"/>
      <c r="R7" s="26"/>
      <c r="S7" s="26"/>
    </row>
    <row r="8" spans="1:19" ht="58.9" customHeight="1" x14ac:dyDescent="0.3">
      <c r="A8" s="229"/>
      <c r="B8" s="392"/>
      <c r="C8" s="392"/>
      <c r="D8" s="26"/>
      <c r="E8" s="26"/>
      <c r="F8" s="26"/>
      <c r="G8" s="26"/>
      <c r="H8" s="26"/>
      <c r="I8" s="26"/>
      <c r="J8" s="26"/>
      <c r="K8" s="26"/>
      <c r="L8" s="26"/>
      <c r="M8" s="26"/>
      <c r="N8" s="26"/>
      <c r="O8" s="26"/>
      <c r="P8" s="26"/>
      <c r="Q8" s="26"/>
      <c r="R8" s="26"/>
      <c r="S8" s="26"/>
    </row>
    <row r="9" spans="1:19" ht="18.75" x14ac:dyDescent="0.3">
      <c r="A9" s="229" t="s">
        <v>58</v>
      </c>
      <c r="B9" s="394" t="s">
        <v>57</v>
      </c>
      <c r="C9" s="394"/>
      <c r="D9" s="26"/>
      <c r="E9" s="26"/>
      <c r="F9" s="26"/>
      <c r="G9" s="26"/>
      <c r="H9" s="26"/>
      <c r="I9" s="26"/>
      <c r="J9" s="26"/>
      <c r="K9" s="26"/>
      <c r="L9" s="26"/>
      <c r="M9" s="26"/>
      <c r="N9" s="26"/>
      <c r="O9" s="26"/>
      <c r="P9" s="26"/>
      <c r="Q9" s="26"/>
      <c r="R9" s="26"/>
      <c r="S9" s="26"/>
    </row>
    <row r="10" spans="1:19" ht="57" customHeight="1" x14ac:dyDescent="0.3">
      <c r="A10" s="229"/>
      <c r="B10" s="392"/>
      <c r="C10" s="392"/>
      <c r="D10" s="26"/>
      <c r="E10" s="26"/>
      <c r="F10" s="26"/>
      <c r="G10" s="26"/>
      <c r="H10" s="26"/>
      <c r="I10" s="26"/>
      <c r="J10" s="26"/>
      <c r="K10" s="26"/>
      <c r="L10" s="26"/>
      <c r="M10" s="26"/>
      <c r="N10" s="26"/>
      <c r="O10" s="26"/>
      <c r="P10" s="26"/>
      <c r="Q10" s="26"/>
      <c r="R10" s="26"/>
      <c r="S10" s="26"/>
    </row>
    <row r="11" spans="1:19" ht="18.75" x14ac:dyDescent="0.3">
      <c r="A11" s="229" t="s">
        <v>59</v>
      </c>
      <c r="B11" s="390" t="s">
        <v>561</v>
      </c>
      <c r="C11" s="390"/>
      <c r="D11" s="26"/>
      <c r="E11" s="26"/>
      <c r="F11" s="26"/>
      <c r="G11" s="26"/>
      <c r="H11" s="26"/>
      <c r="I11" s="26"/>
      <c r="J11" s="26"/>
      <c r="K11" s="26"/>
      <c r="L11" s="26"/>
      <c r="M11" s="26"/>
      <c r="N11" s="26"/>
      <c r="O11" s="26"/>
      <c r="P11" s="26"/>
      <c r="Q11" s="26"/>
      <c r="R11" s="26"/>
      <c r="S11" s="26"/>
    </row>
    <row r="12" spans="1:19" ht="37.15" customHeight="1" x14ac:dyDescent="0.3">
      <c r="A12" s="229"/>
      <c r="B12" s="392"/>
      <c r="C12" s="392"/>
      <c r="D12" s="26"/>
      <c r="E12" s="26"/>
      <c r="F12" s="26"/>
      <c r="G12" s="26"/>
      <c r="H12" s="26"/>
      <c r="I12" s="26"/>
      <c r="J12" s="26"/>
      <c r="K12" s="26"/>
      <c r="L12" s="26"/>
      <c r="M12" s="26"/>
      <c r="N12" s="26"/>
      <c r="O12" s="26"/>
      <c r="P12" s="26"/>
      <c r="Q12" s="26"/>
      <c r="R12" s="26"/>
      <c r="S12" s="26"/>
    </row>
    <row r="13" spans="1:19" ht="18.75" x14ac:dyDescent="0.3">
      <c r="A13" s="229" t="s">
        <v>474</v>
      </c>
      <c r="B13" s="391" t="s">
        <v>475</v>
      </c>
      <c r="C13" s="391"/>
      <c r="D13" s="26"/>
      <c r="E13" s="26"/>
      <c r="F13" s="26"/>
      <c r="G13" s="26"/>
      <c r="H13" s="26"/>
      <c r="I13" s="26"/>
      <c r="J13" s="26"/>
      <c r="K13" s="26"/>
      <c r="L13" s="26"/>
      <c r="M13" s="26"/>
      <c r="N13" s="26"/>
      <c r="O13" s="26"/>
      <c r="P13" s="26"/>
      <c r="Q13" s="26"/>
      <c r="R13" s="26"/>
      <c r="S13" s="26"/>
    </row>
    <row r="14" spans="1:19" ht="99" customHeight="1" x14ac:dyDescent="0.3">
      <c r="A14" s="229"/>
      <c r="B14" s="392"/>
      <c r="C14" s="392"/>
      <c r="D14" s="26"/>
      <c r="E14" s="26"/>
      <c r="F14" s="26"/>
      <c r="G14" s="26"/>
      <c r="H14" s="26"/>
      <c r="I14" s="26"/>
      <c r="J14" s="26"/>
      <c r="K14" s="26"/>
      <c r="L14" s="26"/>
      <c r="M14" s="26"/>
      <c r="N14" s="26"/>
      <c r="O14" s="26"/>
      <c r="P14" s="26"/>
      <c r="Q14" s="26"/>
      <c r="R14" s="26"/>
      <c r="S14" s="26"/>
    </row>
    <row r="15" spans="1:19" ht="18.75" x14ac:dyDescent="0.3">
      <c r="A15" s="229" t="s">
        <v>870</v>
      </c>
      <c r="B15" s="390" t="s">
        <v>754</v>
      </c>
      <c r="C15" s="390"/>
      <c r="D15" s="26"/>
      <c r="E15" s="26"/>
      <c r="F15" s="26"/>
      <c r="G15" s="26"/>
      <c r="H15" s="26"/>
      <c r="I15" s="26"/>
      <c r="J15" s="26"/>
      <c r="K15" s="26"/>
      <c r="L15" s="26"/>
      <c r="M15" s="26"/>
      <c r="N15" s="26"/>
      <c r="O15" s="26"/>
      <c r="P15" s="26"/>
      <c r="Q15" s="26"/>
      <c r="R15" s="26"/>
      <c r="S15" s="26"/>
    </row>
    <row r="16" spans="1:19" ht="76.900000000000006" customHeight="1" x14ac:dyDescent="0.3">
      <c r="A16" s="229"/>
      <c r="B16" s="393"/>
      <c r="C16" s="393"/>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233</v>
      </c>
      <c r="B2" s="426" t="s">
        <v>494</v>
      </c>
      <c r="C2" s="426"/>
      <c r="D2" s="426"/>
      <c r="E2" s="426"/>
      <c r="F2" s="426"/>
      <c r="G2" s="426"/>
      <c r="H2" s="426"/>
      <c r="I2" s="426"/>
      <c r="J2" s="426"/>
      <c r="K2" s="30"/>
      <c r="L2" s="30"/>
      <c r="M2" s="30"/>
      <c r="N2" s="30"/>
      <c r="O2" s="30"/>
      <c r="P2" s="30"/>
      <c r="Q2" s="30"/>
      <c r="R2" s="30"/>
      <c r="S2" s="30"/>
    </row>
    <row r="3" spans="1:19" ht="26.25" customHeight="1" x14ac:dyDescent="0.25">
      <c r="A3" s="32" t="s">
        <v>234</v>
      </c>
      <c r="B3" s="427" t="s">
        <v>493</v>
      </c>
      <c r="C3" s="428"/>
      <c r="D3" s="428"/>
      <c r="E3" s="428"/>
      <c r="F3" s="428"/>
      <c r="G3" s="428"/>
      <c r="H3" s="428"/>
      <c r="I3" s="428"/>
      <c r="J3" s="429"/>
      <c r="K3" s="26"/>
      <c r="L3" s="26"/>
      <c r="M3" s="26"/>
      <c r="N3" s="26"/>
      <c r="O3" s="26"/>
      <c r="P3" s="26"/>
      <c r="Q3" s="26"/>
      <c r="R3" s="26"/>
      <c r="S3" s="26"/>
    </row>
    <row r="4" spans="1:19" ht="19.899999999999999" customHeight="1" x14ac:dyDescent="0.25">
      <c r="A4" s="32" t="s">
        <v>237</v>
      </c>
      <c r="B4" s="433" t="s">
        <v>235</v>
      </c>
      <c r="C4" s="433"/>
      <c r="D4" s="433"/>
      <c r="E4" s="433"/>
      <c r="F4" s="430"/>
      <c r="G4" s="431"/>
      <c r="H4" s="431"/>
      <c r="I4" s="431"/>
      <c r="J4" s="432"/>
      <c r="K4" s="26"/>
      <c r="L4" s="26"/>
      <c r="M4" s="26"/>
      <c r="N4" s="26"/>
      <c r="O4" s="26"/>
      <c r="P4" s="26"/>
      <c r="Q4" s="26"/>
      <c r="R4" s="26"/>
      <c r="S4" s="26"/>
    </row>
    <row r="5" spans="1:19" ht="17.45" customHeight="1" x14ac:dyDescent="0.25">
      <c r="A5" s="32" t="s">
        <v>238</v>
      </c>
      <c r="B5" s="433" t="s">
        <v>236</v>
      </c>
      <c r="C5" s="433"/>
      <c r="D5" s="433"/>
      <c r="E5" s="433"/>
      <c r="F5" s="434"/>
      <c r="G5" s="434"/>
      <c r="H5" s="434"/>
      <c r="I5" s="434"/>
      <c r="J5" s="434"/>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91</v>
      </c>
      <c r="B7" s="435" t="s">
        <v>239</v>
      </c>
      <c r="C7" s="435"/>
      <c r="D7" s="435"/>
      <c r="E7" s="435"/>
      <c r="F7" s="435"/>
      <c r="G7" s="435"/>
      <c r="H7" s="435"/>
      <c r="I7" s="435"/>
      <c r="J7" s="435"/>
      <c r="K7" s="30"/>
      <c r="L7" s="30"/>
      <c r="M7" s="30"/>
      <c r="N7" s="30"/>
      <c r="O7" s="30"/>
      <c r="P7" s="30"/>
      <c r="Q7" s="30"/>
      <c r="R7" s="30"/>
      <c r="S7" s="30"/>
    </row>
    <row r="8" spans="1:19" ht="49.15" customHeight="1" x14ac:dyDescent="0.25">
      <c r="A8" s="32" t="s">
        <v>240</v>
      </c>
      <c r="B8" s="409" t="s">
        <v>257</v>
      </c>
      <c r="C8" s="401"/>
      <c r="D8" s="401"/>
      <c r="E8" s="401"/>
      <c r="F8" s="401"/>
      <c r="G8" s="401"/>
      <c r="H8" s="401"/>
      <c r="I8" s="401"/>
      <c r="J8" s="401"/>
      <c r="K8" s="30"/>
      <c r="L8" s="30"/>
      <c r="M8" s="30"/>
      <c r="N8" s="30"/>
      <c r="O8" s="30"/>
      <c r="P8" s="30"/>
      <c r="Q8" s="30"/>
      <c r="R8" s="30"/>
      <c r="S8" s="30"/>
    </row>
    <row r="9" spans="1:19" ht="15.75" x14ac:dyDescent="0.25">
      <c r="A9" s="32" t="s">
        <v>247</v>
      </c>
      <c r="B9" s="420" t="s">
        <v>241</v>
      </c>
      <c r="C9" s="421"/>
      <c r="D9" s="421"/>
      <c r="E9" s="421"/>
      <c r="F9" s="421"/>
      <c r="G9" s="421"/>
      <c r="H9" s="422"/>
      <c r="I9" s="404"/>
      <c r="J9" s="405"/>
      <c r="K9" s="30"/>
      <c r="L9" s="30"/>
      <c r="M9" s="30"/>
      <c r="N9" s="30"/>
      <c r="O9" s="30"/>
      <c r="P9" s="30"/>
      <c r="Q9" s="30"/>
      <c r="R9" s="30"/>
      <c r="S9" s="30"/>
    </row>
    <row r="10" spans="1:19" ht="67.900000000000006" customHeight="1" x14ac:dyDescent="0.25">
      <c r="B10" s="34" t="s">
        <v>74</v>
      </c>
      <c r="C10" s="402" t="s">
        <v>242</v>
      </c>
      <c r="D10" s="402"/>
      <c r="E10" s="402"/>
      <c r="F10" s="402"/>
      <c r="G10" s="402"/>
      <c r="H10" s="35" t="s">
        <v>243</v>
      </c>
      <c r="I10" s="416" t="s">
        <v>244</v>
      </c>
      <c r="J10" s="417"/>
      <c r="K10" s="30"/>
      <c r="L10" s="30"/>
      <c r="M10" s="30"/>
      <c r="N10" s="30"/>
      <c r="O10" s="30"/>
      <c r="P10" s="30"/>
      <c r="Q10" s="30"/>
      <c r="R10" s="30"/>
      <c r="S10" s="30"/>
    </row>
    <row r="11" spans="1:19" ht="25.15" customHeight="1" x14ac:dyDescent="0.25">
      <c r="B11" s="215"/>
      <c r="C11" s="352"/>
      <c r="D11" s="353"/>
      <c r="E11" s="353"/>
      <c r="F11" s="353"/>
      <c r="G11" s="354"/>
      <c r="H11" s="187"/>
      <c r="I11" s="353"/>
      <c r="J11" s="354"/>
      <c r="K11" s="30"/>
      <c r="L11" s="30"/>
      <c r="M11" s="30"/>
      <c r="N11" s="30"/>
      <c r="O11" s="30"/>
      <c r="P11" s="30"/>
      <c r="Q11" s="30"/>
      <c r="R11" s="30"/>
      <c r="S11" s="30"/>
    </row>
    <row r="12" spans="1:19" ht="25.15" customHeight="1" x14ac:dyDescent="0.25">
      <c r="B12" s="215"/>
      <c r="C12" s="328"/>
      <c r="D12" s="328"/>
      <c r="E12" s="328"/>
      <c r="F12" s="328"/>
      <c r="G12" s="328"/>
      <c r="H12" s="187"/>
      <c r="I12" s="352"/>
      <c r="J12" s="354"/>
      <c r="K12" s="30"/>
      <c r="L12" s="30"/>
      <c r="M12" s="30"/>
      <c r="N12" s="30"/>
      <c r="O12" s="30"/>
      <c r="P12" s="30"/>
      <c r="Q12" s="30"/>
      <c r="R12" s="30"/>
      <c r="S12" s="30"/>
    </row>
    <row r="13" spans="1:19" ht="25.15" customHeight="1" x14ac:dyDescent="0.25">
      <c r="B13" s="215"/>
      <c r="C13" s="328"/>
      <c r="D13" s="328"/>
      <c r="E13" s="328"/>
      <c r="F13" s="328"/>
      <c r="G13" s="328"/>
      <c r="H13" s="187"/>
      <c r="I13" s="352"/>
      <c r="J13" s="354"/>
      <c r="K13" s="30"/>
      <c r="L13" s="30"/>
      <c r="M13" s="30"/>
      <c r="N13" s="30"/>
      <c r="O13" s="30"/>
      <c r="P13" s="30"/>
      <c r="Q13" s="30"/>
      <c r="R13" s="30"/>
      <c r="S13" s="30"/>
    </row>
    <row r="14" spans="1:19" ht="25.15" customHeight="1" x14ac:dyDescent="0.25">
      <c r="B14" s="215"/>
      <c r="C14" s="328"/>
      <c r="D14" s="328"/>
      <c r="E14" s="328"/>
      <c r="F14" s="328"/>
      <c r="G14" s="328"/>
      <c r="H14" s="187"/>
      <c r="I14" s="352"/>
      <c r="J14" s="354"/>
      <c r="K14" s="30"/>
      <c r="L14" s="30"/>
      <c r="M14" s="30"/>
      <c r="N14" s="30"/>
      <c r="O14" s="30"/>
      <c r="P14" s="30"/>
      <c r="Q14" s="30"/>
      <c r="R14" s="30"/>
      <c r="S14" s="30"/>
    </row>
    <row r="15" spans="1:19" ht="25.15" customHeight="1" x14ac:dyDescent="0.25">
      <c r="B15" s="215"/>
      <c r="C15" s="328"/>
      <c r="D15" s="328"/>
      <c r="E15" s="328"/>
      <c r="F15" s="328"/>
      <c r="G15" s="328"/>
      <c r="H15" s="187"/>
      <c r="I15" s="352"/>
      <c r="J15" s="354"/>
      <c r="K15" s="30"/>
      <c r="L15" s="30"/>
      <c r="M15" s="30"/>
      <c r="N15" s="30"/>
      <c r="O15" s="30"/>
      <c r="P15" s="30"/>
      <c r="Q15" s="30"/>
      <c r="R15" s="30"/>
      <c r="S15" s="30"/>
    </row>
    <row r="16" spans="1:19" ht="25.15" customHeight="1" x14ac:dyDescent="0.25">
      <c r="B16" s="215"/>
      <c r="C16" s="352"/>
      <c r="D16" s="353"/>
      <c r="E16" s="353"/>
      <c r="F16" s="353"/>
      <c r="G16" s="354"/>
      <c r="H16" s="187"/>
      <c r="I16" s="352"/>
      <c r="J16" s="354"/>
      <c r="K16" s="30"/>
      <c r="L16" s="30"/>
      <c r="M16" s="30"/>
      <c r="N16" s="30"/>
      <c r="O16" s="30"/>
      <c r="P16" s="30"/>
      <c r="Q16" s="30"/>
      <c r="R16" s="30"/>
      <c r="S16" s="30"/>
    </row>
    <row r="17" spans="1:19" ht="59.45" customHeight="1" x14ac:dyDescent="0.25">
      <c r="A17" s="32" t="s">
        <v>248</v>
      </c>
      <c r="B17" s="406" t="s">
        <v>245</v>
      </c>
      <c r="C17" s="407"/>
      <c r="D17" s="407"/>
      <c r="E17" s="407"/>
      <c r="F17" s="407"/>
      <c r="G17" s="407"/>
      <c r="H17" s="408"/>
      <c r="I17" s="404"/>
      <c r="J17" s="405"/>
      <c r="K17" s="30"/>
      <c r="L17" s="30"/>
      <c r="M17" s="30"/>
      <c r="N17" s="30"/>
      <c r="O17" s="30"/>
      <c r="P17" s="30"/>
      <c r="Q17" s="30"/>
      <c r="R17" s="30"/>
      <c r="S17" s="30"/>
    </row>
    <row r="18" spans="1:19" ht="67.900000000000006" customHeight="1" x14ac:dyDescent="0.25">
      <c r="B18" s="34" t="s">
        <v>74</v>
      </c>
      <c r="C18" s="402" t="s">
        <v>242</v>
      </c>
      <c r="D18" s="402"/>
      <c r="E18" s="402"/>
      <c r="F18" s="402"/>
      <c r="G18" s="402"/>
      <c r="H18" s="35" t="s">
        <v>243</v>
      </c>
      <c r="I18" s="416" t="s">
        <v>246</v>
      </c>
      <c r="J18" s="417"/>
      <c r="K18" s="30"/>
      <c r="L18" s="30"/>
      <c r="M18" s="30"/>
      <c r="N18" s="30"/>
      <c r="O18" s="30"/>
      <c r="P18" s="30"/>
      <c r="Q18" s="30"/>
      <c r="R18" s="30"/>
      <c r="S18" s="30"/>
    </row>
    <row r="19" spans="1:19" ht="25.15" customHeight="1" x14ac:dyDescent="0.25">
      <c r="B19" s="215"/>
      <c r="C19" s="352"/>
      <c r="D19" s="353"/>
      <c r="E19" s="353"/>
      <c r="F19" s="353"/>
      <c r="G19" s="354"/>
      <c r="H19" s="187"/>
      <c r="I19" s="353"/>
      <c r="J19" s="354"/>
      <c r="K19" s="30"/>
      <c r="L19" s="30"/>
      <c r="M19" s="30"/>
      <c r="N19" s="30"/>
      <c r="O19" s="30"/>
      <c r="P19" s="30"/>
      <c r="Q19" s="30"/>
      <c r="R19" s="30"/>
      <c r="S19" s="30"/>
    </row>
    <row r="20" spans="1:19" ht="25.15" customHeight="1" x14ac:dyDescent="0.25">
      <c r="B20" s="215"/>
      <c r="C20" s="328"/>
      <c r="D20" s="328"/>
      <c r="E20" s="328"/>
      <c r="F20" s="328"/>
      <c r="G20" s="328"/>
      <c r="H20" s="187"/>
      <c r="I20" s="352"/>
      <c r="J20" s="354"/>
      <c r="K20" s="30"/>
      <c r="L20" s="30"/>
      <c r="M20" s="30"/>
      <c r="N20" s="30"/>
      <c r="O20" s="30"/>
      <c r="P20" s="30"/>
      <c r="Q20" s="30"/>
      <c r="R20" s="30"/>
      <c r="S20" s="30"/>
    </row>
    <row r="21" spans="1:19" ht="25.15" customHeight="1" x14ac:dyDescent="0.25">
      <c r="B21" s="215"/>
      <c r="C21" s="328"/>
      <c r="D21" s="328"/>
      <c r="E21" s="328"/>
      <c r="F21" s="328"/>
      <c r="G21" s="328"/>
      <c r="H21" s="187"/>
      <c r="I21" s="352"/>
      <c r="J21" s="354"/>
      <c r="K21" s="30"/>
      <c r="L21" s="30"/>
      <c r="M21" s="30"/>
      <c r="N21" s="30"/>
      <c r="O21" s="30"/>
      <c r="P21" s="30"/>
      <c r="Q21" s="30"/>
      <c r="R21" s="30"/>
      <c r="S21" s="30"/>
    </row>
    <row r="22" spans="1:19" ht="25.15" customHeight="1" x14ac:dyDescent="0.25">
      <c r="B22" s="215"/>
      <c r="C22" s="328"/>
      <c r="D22" s="328"/>
      <c r="E22" s="328"/>
      <c r="F22" s="328"/>
      <c r="G22" s="328"/>
      <c r="H22" s="187"/>
      <c r="I22" s="352"/>
      <c r="J22" s="354"/>
      <c r="K22" s="30"/>
      <c r="L22" s="30"/>
      <c r="M22" s="30"/>
      <c r="N22" s="30"/>
      <c r="O22" s="30"/>
      <c r="P22" s="30"/>
      <c r="Q22" s="30"/>
      <c r="R22" s="30"/>
      <c r="S22" s="30"/>
    </row>
    <row r="23" spans="1:19" ht="25.15" customHeight="1" x14ac:dyDescent="0.25">
      <c r="B23" s="215"/>
      <c r="C23" s="328"/>
      <c r="D23" s="328"/>
      <c r="E23" s="328"/>
      <c r="F23" s="328"/>
      <c r="G23" s="328"/>
      <c r="H23" s="187"/>
      <c r="I23" s="352"/>
      <c r="J23" s="354"/>
      <c r="K23" s="30"/>
      <c r="L23" s="30"/>
      <c r="M23" s="30"/>
      <c r="N23" s="30"/>
      <c r="O23" s="30"/>
      <c r="P23" s="30"/>
      <c r="Q23" s="30"/>
      <c r="R23" s="30"/>
      <c r="S23" s="30"/>
    </row>
    <row r="24" spans="1:19" ht="25.15" customHeight="1" x14ac:dyDescent="0.25">
      <c r="B24" s="215"/>
      <c r="C24" s="352"/>
      <c r="D24" s="353"/>
      <c r="E24" s="353"/>
      <c r="F24" s="353"/>
      <c r="G24" s="354"/>
      <c r="H24" s="187"/>
      <c r="I24" s="352"/>
      <c r="J24" s="354"/>
      <c r="K24" s="30"/>
      <c r="L24" s="30"/>
      <c r="M24" s="30"/>
      <c r="N24" s="30"/>
      <c r="O24" s="30"/>
      <c r="P24" s="30"/>
      <c r="Q24" s="30"/>
      <c r="R24" s="30"/>
      <c r="S24" s="30"/>
    </row>
    <row r="25" spans="1:19" ht="41.45" customHeight="1" x14ac:dyDescent="0.25">
      <c r="A25" s="32" t="s">
        <v>249</v>
      </c>
      <c r="B25" s="406" t="s">
        <v>250</v>
      </c>
      <c r="C25" s="407"/>
      <c r="D25" s="407"/>
      <c r="E25" s="407"/>
      <c r="F25" s="407"/>
      <c r="G25" s="407"/>
      <c r="H25" s="408"/>
      <c r="I25" s="404"/>
      <c r="J25" s="405"/>
      <c r="K25" s="30"/>
      <c r="L25" s="30"/>
      <c r="M25" s="30"/>
      <c r="N25" s="30"/>
      <c r="O25" s="30"/>
      <c r="P25" s="30"/>
      <c r="Q25" s="30"/>
      <c r="R25" s="30"/>
      <c r="S25" s="30"/>
    </row>
    <row r="26" spans="1:19" ht="67.900000000000006" customHeight="1" x14ac:dyDescent="0.25">
      <c r="B26" s="34" t="s">
        <v>74</v>
      </c>
      <c r="C26" s="423" t="s">
        <v>251</v>
      </c>
      <c r="D26" s="424"/>
      <c r="E26" s="424"/>
      <c r="F26" s="424"/>
      <c r="G26" s="424"/>
      <c r="H26" s="425"/>
      <c r="I26" s="416" t="s">
        <v>252</v>
      </c>
      <c r="J26" s="417"/>
      <c r="K26" s="30"/>
      <c r="L26" s="30"/>
      <c r="M26" s="30"/>
      <c r="N26" s="30"/>
      <c r="O26" s="30"/>
      <c r="P26" s="30"/>
      <c r="Q26" s="30"/>
      <c r="R26" s="30"/>
      <c r="S26" s="30"/>
    </row>
    <row r="27" spans="1:19" ht="25.15" customHeight="1" x14ac:dyDescent="0.25">
      <c r="B27" s="215"/>
      <c r="C27" s="352"/>
      <c r="D27" s="353"/>
      <c r="E27" s="353"/>
      <c r="F27" s="353"/>
      <c r="G27" s="353"/>
      <c r="H27" s="354"/>
      <c r="I27" s="353"/>
      <c r="J27" s="354"/>
      <c r="K27" s="30"/>
      <c r="L27" s="30"/>
      <c r="M27" s="30"/>
      <c r="N27" s="30"/>
      <c r="O27" s="30"/>
      <c r="P27" s="30"/>
      <c r="Q27" s="30"/>
      <c r="R27" s="30"/>
      <c r="S27" s="30"/>
    </row>
    <row r="28" spans="1:19" ht="25.15" customHeight="1" x14ac:dyDescent="0.25">
      <c r="B28" s="215"/>
      <c r="C28" s="352"/>
      <c r="D28" s="353"/>
      <c r="E28" s="353"/>
      <c r="F28" s="353"/>
      <c r="G28" s="353"/>
      <c r="H28" s="354"/>
      <c r="I28" s="352"/>
      <c r="J28" s="354"/>
      <c r="K28" s="30"/>
      <c r="L28" s="30"/>
      <c r="M28" s="30"/>
      <c r="N28" s="30"/>
      <c r="O28" s="30"/>
      <c r="P28" s="30"/>
      <c r="Q28" s="30"/>
      <c r="R28" s="30"/>
      <c r="S28" s="30"/>
    </row>
    <row r="29" spans="1:19" ht="25.15" customHeight="1" x14ac:dyDescent="0.25">
      <c r="B29" s="215"/>
      <c r="C29" s="352"/>
      <c r="D29" s="353"/>
      <c r="E29" s="353"/>
      <c r="F29" s="353"/>
      <c r="G29" s="353"/>
      <c r="H29" s="354"/>
      <c r="I29" s="352"/>
      <c r="J29" s="354"/>
      <c r="K29" s="30"/>
      <c r="L29" s="30"/>
      <c r="M29" s="30"/>
      <c r="N29" s="30"/>
      <c r="O29" s="30"/>
      <c r="P29" s="30"/>
      <c r="Q29" s="30"/>
      <c r="R29" s="30"/>
      <c r="S29" s="30"/>
    </row>
    <row r="30" spans="1:19" ht="25.15" customHeight="1" x14ac:dyDescent="0.25">
      <c r="B30" s="215"/>
      <c r="C30" s="352"/>
      <c r="D30" s="353"/>
      <c r="E30" s="353"/>
      <c r="F30" s="353"/>
      <c r="G30" s="353"/>
      <c r="H30" s="354"/>
      <c r="I30" s="352"/>
      <c r="J30" s="354"/>
      <c r="K30" s="30"/>
      <c r="L30" s="30"/>
      <c r="M30" s="30"/>
      <c r="N30" s="30"/>
      <c r="O30" s="30"/>
      <c r="P30" s="30"/>
      <c r="Q30" s="30"/>
      <c r="R30" s="30"/>
      <c r="S30" s="30"/>
    </row>
    <row r="31" spans="1:19" ht="25.15" customHeight="1" x14ac:dyDescent="0.25">
      <c r="B31" s="215"/>
      <c r="C31" s="352"/>
      <c r="D31" s="353"/>
      <c r="E31" s="353"/>
      <c r="F31" s="353"/>
      <c r="G31" s="353"/>
      <c r="H31" s="354"/>
      <c r="I31" s="352"/>
      <c r="J31" s="354"/>
      <c r="K31" s="30"/>
      <c r="L31" s="30"/>
      <c r="M31" s="30"/>
      <c r="N31" s="30"/>
      <c r="O31" s="30"/>
      <c r="P31" s="30"/>
      <c r="Q31" s="30"/>
      <c r="R31" s="30"/>
      <c r="S31" s="30"/>
    </row>
    <row r="32" spans="1:19" ht="25.15" customHeight="1" x14ac:dyDescent="0.25">
      <c r="B32" s="215"/>
      <c r="C32" s="352"/>
      <c r="D32" s="353"/>
      <c r="E32" s="353"/>
      <c r="F32" s="353"/>
      <c r="G32" s="353"/>
      <c r="H32" s="354"/>
      <c r="I32" s="352"/>
      <c r="J32" s="354"/>
      <c r="K32" s="30"/>
      <c r="L32" s="30"/>
      <c r="M32" s="30"/>
      <c r="N32" s="30"/>
      <c r="O32" s="30"/>
      <c r="P32" s="30"/>
      <c r="Q32" s="30"/>
      <c r="R32" s="30"/>
      <c r="S32" s="30"/>
    </row>
    <row r="33" spans="1:19" ht="48" customHeight="1" x14ac:dyDescent="0.25">
      <c r="A33" s="32" t="s">
        <v>254</v>
      </c>
      <c r="B33" s="406" t="s">
        <v>253</v>
      </c>
      <c r="C33" s="407"/>
      <c r="D33" s="407"/>
      <c r="E33" s="407"/>
      <c r="F33" s="407"/>
      <c r="G33" s="407"/>
      <c r="H33" s="408"/>
      <c r="I33" s="404"/>
      <c r="J33" s="405"/>
      <c r="K33" s="30"/>
      <c r="L33" s="30"/>
      <c r="M33" s="30"/>
      <c r="N33" s="30"/>
      <c r="O33" s="30"/>
      <c r="P33" s="30"/>
      <c r="Q33" s="30"/>
      <c r="R33" s="30"/>
      <c r="S33" s="30"/>
    </row>
    <row r="34" spans="1:19" ht="67.900000000000006" customHeight="1" x14ac:dyDescent="0.25">
      <c r="B34" s="34" t="s">
        <v>74</v>
      </c>
      <c r="C34" s="423" t="s">
        <v>251</v>
      </c>
      <c r="D34" s="424"/>
      <c r="E34" s="424"/>
      <c r="F34" s="424"/>
      <c r="G34" s="424"/>
      <c r="H34" s="425"/>
      <c r="I34" s="416" t="s">
        <v>252</v>
      </c>
      <c r="J34" s="417"/>
      <c r="K34" s="30"/>
      <c r="L34" s="30"/>
      <c r="M34" s="30"/>
      <c r="N34" s="30"/>
      <c r="O34" s="30"/>
      <c r="P34" s="30"/>
      <c r="Q34" s="30"/>
      <c r="R34" s="30"/>
      <c r="S34" s="30"/>
    </row>
    <row r="35" spans="1:19" ht="25.15" customHeight="1" x14ac:dyDescent="0.25">
      <c r="B35" s="215"/>
      <c r="C35" s="352"/>
      <c r="D35" s="353"/>
      <c r="E35" s="353"/>
      <c r="F35" s="353"/>
      <c r="G35" s="353"/>
      <c r="H35" s="354"/>
      <c r="I35" s="353"/>
      <c r="J35" s="354"/>
      <c r="K35" s="30"/>
      <c r="L35" s="30"/>
      <c r="M35" s="30"/>
      <c r="N35" s="30"/>
      <c r="O35" s="30"/>
      <c r="P35" s="30"/>
      <c r="Q35" s="30"/>
      <c r="R35" s="30"/>
      <c r="S35" s="30"/>
    </row>
    <row r="36" spans="1:19" ht="25.15" customHeight="1" x14ac:dyDescent="0.25">
      <c r="B36" s="215"/>
      <c r="C36" s="352"/>
      <c r="D36" s="353"/>
      <c r="E36" s="353"/>
      <c r="F36" s="353"/>
      <c r="G36" s="353"/>
      <c r="H36" s="354"/>
      <c r="I36" s="352"/>
      <c r="J36" s="354"/>
      <c r="K36" s="30"/>
      <c r="L36" s="30"/>
      <c r="M36" s="30"/>
      <c r="N36" s="30"/>
      <c r="O36" s="30"/>
      <c r="P36" s="30"/>
      <c r="Q36" s="30"/>
      <c r="R36" s="30"/>
      <c r="S36" s="30"/>
    </row>
    <row r="37" spans="1:19" ht="25.15" customHeight="1" x14ac:dyDescent="0.25">
      <c r="B37" s="215"/>
      <c r="C37" s="352"/>
      <c r="D37" s="353"/>
      <c r="E37" s="353"/>
      <c r="F37" s="353"/>
      <c r="G37" s="353"/>
      <c r="H37" s="354"/>
      <c r="I37" s="352"/>
      <c r="J37" s="354"/>
      <c r="K37" s="30"/>
      <c r="L37" s="30"/>
      <c r="M37" s="30"/>
      <c r="N37" s="30"/>
      <c r="O37" s="30"/>
      <c r="P37" s="30"/>
      <c r="Q37" s="30"/>
      <c r="R37" s="30"/>
      <c r="S37" s="30"/>
    </row>
    <row r="38" spans="1:19" ht="25.15" customHeight="1" x14ac:dyDescent="0.25">
      <c r="B38" s="215"/>
      <c r="C38" s="352"/>
      <c r="D38" s="353"/>
      <c r="E38" s="353"/>
      <c r="F38" s="353"/>
      <c r="G38" s="353"/>
      <c r="H38" s="354"/>
      <c r="I38" s="352"/>
      <c r="J38" s="354"/>
      <c r="K38" s="30"/>
      <c r="L38" s="30"/>
      <c r="M38" s="30"/>
      <c r="N38" s="30"/>
      <c r="O38" s="30"/>
      <c r="P38" s="30"/>
      <c r="Q38" s="30"/>
      <c r="R38" s="30"/>
      <c r="S38" s="30"/>
    </row>
    <row r="39" spans="1:19" ht="25.15" customHeight="1" x14ac:dyDescent="0.25">
      <c r="B39" s="215"/>
      <c r="C39" s="352"/>
      <c r="D39" s="353"/>
      <c r="E39" s="353"/>
      <c r="F39" s="353"/>
      <c r="G39" s="353"/>
      <c r="H39" s="354"/>
      <c r="I39" s="352"/>
      <c r="J39" s="354"/>
      <c r="K39" s="30"/>
      <c r="L39" s="30"/>
      <c r="M39" s="30"/>
      <c r="N39" s="30"/>
      <c r="O39" s="30"/>
      <c r="P39" s="30"/>
      <c r="Q39" s="30"/>
      <c r="R39" s="30"/>
      <c r="S39" s="30"/>
    </row>
    <row r="40" spans="1:19" ht="25.15" customHeight="1" x14ac:dyDescent="0.25">
      <c r="B40" s="215"/>
      <c r="C40" s="352"/>
      <c r="D40" s="353"/>
      <c r="E40" s="353"/>
      <c r="F40" s="353"/>
      <c r="G40" s="353"/>
      <c r="H40" s="354"/>
      <c r="I40" s="352"/>
      <c r="J40" s="354"/>
      <c r="K40" s="30"/>
      <c r="L40" s="30"/>
      <c r="M40" s="30"/>
      <c r="N40" s="30"/>
      <c r="O40" s="30"/>
      <c r="P40" s="30"/>
      <c r="Q40" s="30"/>
      <c r="R40" s="30"/>
      <c r="S40" s="30"/>
    </row>
    <row r="41" spans="1:19" ht="57.6" customHeight="1" x14ac:dyDescent="0.25">
      <c r="A41" s="32" t="s">
        <v>255</v>
      </c>
      <c r="B41" s="406" t="s">
        <v>256</v>
      </c>
      <c r="C41" s="407"/>
      <c r="D41" s="407"/>
      <c r="E41" s="407"/>
      <c r="F41" s="407"/>
      <c r="G41" s="407"/>
      <c r="H41" s="408"/>
      <c r="I41" s="404"/>
      <c r="J41" s="405"/>
      <c r="K41" s="30"/>
      <c r="L41" s="30"/>
      <c r="M41" s="30"/>
      <c r="N41" s="30"/>
      <c r="O41" s="30"/>
      <c r="P41" s="30"/>
      <c r="Q41" s="30"/>
      <c r="R41" s="30"/>
      <c r="S41" s="30"/>
    </row>
    <row r="42" spans="1:19" ht="67.900000000000006" customHeight="1" x14ac:dyDescent="0.25">
      <c r="B42" s="34" t="s">
        <v>74</v>
      </c>
      <c r="C42" s="423" t="s">
        <v>251</v>
      </c>
      <c r="D42" s="424"/>
      <c r="E42" s="424"/>
      <c r="F42" s="424"/>
      <c r="G42" s="424"/>
      <c r="H42" s="425"/>
      <c r="I42" s="416" t="s">
        <v>252</v>
      </c>
      <c r="J42" s="417"/>
      <c r="K42" s="30"/>
      <c r="L42" s="30"/>
      <c r="M42" s="30"/>
      <c r="N42" s="30"/>
      <c r="O42" s="30"/>
      <c r="P42" s="30"/>
      <c r="Q42" s="30"/>
      <c r="R42" s="30"/>
      <c r="S42" s="30"/>
    </row>
    <row r="43" spans="1:19" ht="25.15" customHeight="1" x14ac:dyDescent="0.25">
      <c r="B43" s="215"/>
      <c r="C43" s="352"/>
      <c r="D43" s="353"/>
      <c r="E43" s="353"/>
      <c r="F43" s="353"/>
      <c r="G43" s="353"/>
      <c r="H43" s="354"/>
      <c r="I43" s="353"/>
      <c r="J43" s="354"/>
      <c r="K43" s="30"/>
      <c r="L43" s="30"/>
      <c r="M43" s="30"/>
      <c r="N43" s="30"/>
      <c r="O43" s="30"/>
      <c r="P43" s="30"/>
      <c r="Q43" s="30"/>
      <c r="R43" s="30"/>
      <c r="S43" s="30"/>
    </row>
    <row r="44" spans="1:19" ht="25.15" customHeight="1" x14ac:dyDescent="0.25">
      <c r="B44" s="215"/>
      <c r="C44" s="352"/>
      <c r="D44" s="353"/>
      <c r="E44" s="353"/>
      <c r="F44" s="353"/>
      <c r="G44" s="353"/>
      <c r="H44" s="354"/>
      <c r="I44" s="352"/>
      <c r="J44" s="354"/>
      <c r="K44" s="30"/>
      <c r="L44" s="30"/>
      <c r="M44" s="30"/>
      <c r="N44" s="30"/>
      <c r="O44" s="30"/>
      <c r="P44" s="30"/>
      <c r="Q44" s="30"/>
      <c r="R44" s="30"/>
      <c r="S44" s="30"/>
    </row>
    <row r="45" spans="1:19" ht="25.15" customHeight="1" x14ac:dyDescent="0.25">
      <c r="B45" s="215"/>
      <c r="C45" s="352"/>
      <c r="D45" s="353"/>
      <c r="E45" s="353"/>
      <c r="F45" s="353"/>
      <c r="G45" s="353"/>
      <c r="H45" s="354"/>
      <c r="I45" s="352"/>
      <c r="J45" s="354"/>
      <c r="K45" s="30"/>
      <c r="L45" s="30"/>
      <c r="M45" s="30"/>
      <c r="N45" s="30"/>
      <c r="O45" s="30"/>
      <c r="P45" s="30"/>
      <c r="Q45" s="30"/>
      <c r="R45" s="30"/>
      <c r="S45" s="30"/>
    </row>
    <row r="46" spans="1:19" ht="25.15" customHeight="1" x14ac:dyDescent="0.25">
      <c r="B46" s="215"/>
      <c r="C46" s="352"/>
      <c r="D46" s="353"/>
      <c r="E46" s="353"/>
      <c r="F46" s="353"/>
      <c r="G46" s="353"/>
      <c r="H46" s="354"/>
      <c r="I46" s="352"/>
      <c r="J46" s="354"/>
      <c r="K46" s="30"/>
      <c r="L46" s="30"/>
      <c r="M46" s="30"/>
      <c r="N46" s="30"/>
      <c r="O46" s="30"/>
      <c r="P46" s="30"/>
      <c r="Q46" s="30"/>
      <c r="R46" s="30"/>
      <c r="S46" s="30"/>
    </row>
    <row r="47" spans="1:19" ht="25.15" customHeight="1" x14ac:dyDescent="0.25">
      <c r="B47" s="215"/>
      <c r="C47" s="352"/>
      <c r="D47" s="353"/>
      <c r="E47" s="353"/>
      <c r="F47" s="353"/>
      <c r="G47" s="353"/>
      <c r="H47" s="354"/>
      <c r="I47" s="352"/>
      <c r="J47" s="354"/>
      <c r="K47" s="30"/>
      <c r="L47" s="30"/>
      <c r="M47" s="30"/>
      <c r="N47" s="30"/>
      <c r="O47" s="30"/>
      <c r="P47" s="30"/>
      <c r="Q47" s="30"/>
      <c r="R47" s="30"/>
      <c r="S47" s="30"/>
    </row>
    <row r="48" spans="1:19" ht="25.15" customHeight="1" x14ac:dyDescent="0.25">
      <c r="B48" s="215"/>
      <c r="C48" s="352"/>
      <c r="D48" s="353"/>
      <c r="E48" s="353"/>
      <c r="F48" s="353"/>
      <c r="G48" s="353"/>
      <c r="H48" s="354"/>
      <c r="I48" s="352"/>
      <c r="J48" s="354"/>
      <c r="K48" s="30"/>
      <c r="L48" s="30"/>
      <c r="M48" s="30"/>
      <c r="N48" s="30"/>
      <c r="O48" s="30"/>
      <c r="P48" s="30"/>
      <c r="Q48" s="30"/>
      <c r="R48" s="30"/>
      <c r="S48" s="30"/>
    </row>
    <row r="49" spans="1:19" ht="51" customHeight="1" x14ac:dyDescent="0.25">
      <c r="A49" s="32" t="s">
        <v>258</v>
      </c>
      <c r="B49" s="409" t="s">
        <v>265</v>
      </c>
      <c r="C49" s="401"/>
      <c r="D49" s="401"/>
      <c r="E49" s="401"/>
      <c r="F49" s="401"/>
      <c r="G49" s="401"/>
      <c r="H49" s="401"/>
      <c r="I49" s="401"/>
      <c r="J49" s="401"/>
      <c r="K49" s="30"/>
      <c r="L49" s="30"/>
      <c r="M49" s="30"/>
      <c r="N49" s="30"/>
      <c r="O49" s="30"/>
      <c r="P49" s="30"/>
      <c r="Q49" s="30"/>
      <c r="R49" s="30"/>
      <c r="S49" s="30"/>
    </row>
    <row r="50" spans="1:19" ht="15.75" x14ac:dyDescent="0.25">
      <c r="A50" s="32" t="s">
        <v>259</v>
      </c>
      <c r="B50" s="420" t="s">
        <v>260</v>
      </c>
      <c r="C50" s="421"/>
      <c r="D50" s="421"/>
      <c r="E50" s="421"/>
      <c r="F50" s="421"/>
      <c r="G50" s="421"/>
      <c r="H50" s="422"/>
      <c r="I50" s="418"/>
      <c r="J50" s="419"/>
      <c r="K50" s="30"/>
      <c r="L50" s="30"/>
      <c r="M50" s="30"/>
      <c r="N50" s="30"/>
      <c r="O50" s="30"/>
      <c r="P50" s="30"/>
      <c r="Q50" s="30"/>
      <c r="R50" s="30"/>
      <c r="S50" s="30"/>
    </row>
    <row r="51" spans="1:19" ht="67.900000000000006" customHeight="1" x14ac:dyDescent="0.25">
      <c r="B51" s="34" t="s">
        <v>74</v>
      </c>
      <c r="C51" s="402" t="s">
        <v>261</v>
      </c>
      <c r="D51" s="402"/>
      <c r="E51" s="402"/>
      <c r="F51" s="402"/>
      <c r="G51" s="402"/>
      <c r="H51" s="36" t="s">
        <v>262</v>
      </c>
      <c r="I51" s="416" t="s">
        <v>244</v>
      </c>
      <c r="J51" s="417"/>
      <c r="K51" s="30"/>
      <c r="L51" s="30"/>
      <c r="M51" s="30"/>
      <c r="N51" s="30"/>
      <c r="O51" s="30"/>
      <c r="P51" s="30"/>
      <c r="Q51" s="30"/>
      <c r="R51" s="30"/>
      <c r="S51" s="30"/>
    </row>
    <row r="52" spans="1:19" ht="25.15" customHeight="1" x14ac:dyDescent="0.25">
      <c r="B52" s="215"/>
      <c r="C52" s="352"/>
      <c r="D52" s="353"/>
      <c r="E52" s="353"/>
      <c r="F52" s="353"/>
      <c r="G52" s="354"/>
      <c r="H52" s="187"/>
      <c r="I52" s="353"/>
      <c r="J52" s="354"/>
      <c r="K52" s="30"/>
      <c r="L52" s="30"/>
      <c r="M52" s="30"/>
      <c r="N52" s="30"/>
      <c r="O52" s="30"/>
      <c r="P52" s="30"/>
      <c r="Q52" s="30"/>
      <c r="R52" s="30"/>
      <c r="S52" s="30"/>
    </row>
    <row r="53" spans="1:19" ht="25.15" customHeight="1" x14ac:dyDescent="0.25">
      <c r="B53" s="215"/>
      <c r="C53" s="328"/>
      <c r="D53" s="328"/>
      <c r="E53" s="328"/>
      <c r="F53" s="328"/>
      <c r="G53" s="328"/>
      <c r="H53" s="187"/>
      <c r="I53" s="352"/>
      <c r="J53" s="354"/>
      <c r="K53" s="30"/>
      <c r="L53" s="30"/>
      <c r="M53" s="30"/>
      <c r="N53" s="30"/>
      <c r="O53" s="30"/>
      <c r="P53" s="30"/>
      <c r="Q53" s="30"/>
      <c r="R53" s="30"/>
      <c r="S53" s="30"/>
    </row>
    <row r="54" spans="1:19" ht="25.15" customHeight="1" x14ac:dyDescent="0.25">
      <c r="B54" s="215"/>
      <c r="C54" s="328"/>
      <c r="D54" s="328"/>
      <c r="E54" s="328"/>
      <c r="F54" s="328"/>
      <c r="G54" s="328"/>
      <c r="H54" s="187"/>
      <c r="I54" s="352"/>
      <c r="J54" s="354"/>
      <c r="K54" s="30"/>
      <c r="L54" s="30"/>
      <c r="M54" s="30"/>
      <c r="N54" s="30"/>
      <c r="O54" s="30"/>
      <c r="P54" s="30"/>
      <c r="Q54" s="30"/>
      <c r="R54" s="30"/>
      <c r="S54" s="30"/>
    </row>
    <row r="55" spans="1:19" ht="25.15" customHeight="1" x14ac:dyDescent="0.25">
      <c r="B55" s="215"/>
      <c r="C55" s="328"/>
      <c r="D55" s="328"/>
      <c r="E55" s="328"/>
      <c r="F55" s="328"/>
      <c r="G55" s="328"/>
      <c r="H55" s="187"/>
      <c r="I55" s="352"/>
      <c r="J55" s="354"/>
      <c r="K55" s="30"/>
      <c r="L55" s="30"/>
      <c r="M55" s="30"/>
      <c r="N55" s="30"/>
      <c r="O55" s="30"/>
      <c r="P55" s="30"/>
      <c r="Q55" s="30"/>
      <c r="R55" s="30"/>
      <c r="S55" s="30"/>
    </row>
    <row r="56" spans="1:19" ht="25.15" customHeight="1" x14ac:dyDescent="0.25">
      <c r="B56" s="215"/>
      <c r="C56" s="328"/>
      <c r="D56" s="328"/>
      <c r="E56" s="328"/>
      <c r="F56" s="328"/>
      <c r="G56" s="328"/>
      <c r="H56" s="187"/>
      <c r="I56" s="352"/>
      <c r="J56" s="354"/>
      <c r="K56" s="30"/>
      <c r="L56" s="30"/>
      <c r="M56" s="30"/>
      <c r="N56" s="30"/>
      <c r="O56" s="30"/>
      <c r="P56" s="30"/>
      <c r="Q56" s="30"/>
      <c r="R56" s="30"/>
      <c r="S56" s="30"/>
    </row>
    <row r="57" spans="1:19" ht="25.15" customHeight="1" x14ac:dyDescent="0.25">
      <c r="B57" s="215"/>
      <c r="C57" s="352"/>
      <c r="D57" s="353"/>
      <c r="E57" s="353"/>
      <c r="F57" s="353"/>
      <c r="G57" s="354"/>
      <c r="H57" s="187"/>
      <c r="I57" s="352"/>
      <c r="J57" s="354"/>
      <c r="K57" s="30"/>
      <c r="L57" s="30"/>
      <c r="M57" s="30"/>
      <c r="N57" s="30"/>
      <c r="O57" s="30"/>
      <c r="P57" s="30"/>
      <c r="Q57" s="30"/>
      <c r="R57" s="30"/>
      <c r="S57" s="30"/>
    </row>
    <row r="58" spans="1:19" ht="70.150000000000006" customHeight="1" x14ac:dyDescent="0.25">
      <c r="A58" s="32" t="s">
        <v>264</v>
      </c>
      <c r="B58" s="406" t="s">
        <v>263</v>
      </c>
      <c r="C58" s="407"/>
      <c r="D58" s="407"/>
      <c r="E58" s="407"/>
      <c r="F58" s="407"/>
      <c r="G58" s="407"/>
      <c r="H58" s="408"/>
      <c r="I58" s="404"/>
      <c r="J58" s="405"/>
      <c r="K58" s="30"/>
      <c r="L58" s="30"/>
      <c r="M58" s="30"/>
      <c r="N58" s="30"/>
      <c r="O58" s="30"/>
      <c r="P58" s="30"/>
      <c r="Q58" s="30"/>
      <c r="R58" s="30"/>
      <c r="S58" s="30"/>
    </row>
    <row r="59" spans="1:19" ht="67.900000000000006" customHeight="1" x14ac:dyDescent="0.25">
      <c r="B59" s="37" t="s">
        <v>74</v>
      </c>
      <c r="C59" s="395" t="s">
        <v>261</v>
      </c>
      <c r="D59" s="395"/>
      <c r="E59" s="395"/>
      <c r="F59" s="395"/>
      <c r="G59" s="395"/>
      <c r="H59" s="38" t="s">
        <v>262</v>
      </c>
      <c r="I59" s="396" t="s">
        <v>246</v>
      </c>
      <c r="J59" s="397"/>
      <c r="K59" s="30"/>
      <c r="L59" s="30"/>
      <c r="M59" s="30"/>
      <c r="N59" s="30"/>
      <c r="O59" s="30"/>
      <c r="P59" s="30"/>
      <c r="Q59" s="30"/>
      <c r="R59" s="30"/>
      <c r="S59" s="30"/>
    </row>
    <row r="60" spans="1:19" ht="25.15" customHeight="1" x14ac:dyDescent="0.25">
      <c r="B60" s="215"/>
      <c r="C60" s="328"/>
      <c r="D60" s="328"/>
      <c r="E60" s="328"/>
      <c r="F60" s="328"/>
      <c r="G60" s="328"/>
      <c r="H60" s="187"/>
      <c r="I60" s="328"/>
      <c r="J60" s="328"/>
      <c r="K60" s="30"/>
      <c r="L60" s="30"/>
      <c r="M60" s="30"/>
      <c r="N60" s="30"/>
      <c r="O60" s="30"/>
      <c r="P60" s="30"/>
      <c r="Q60" s="30"/>
      <c r="R60" s="30"/>
      <c r="S60" s="30"/>
    </row>
    <row r="61" spans="1:19" ht="25.15" customHeight="1" x14ac:dyDescent="0.25">
      <c r="B61" s="215"/>
      <c r="C61" s="328"/>
      <c r="D61" s="328"/>
      <c r="E61" s="328"/>
      <c r="F61" s="328"/>
      <c r="G61" s="328"/>
      <c r="H61" s="187"/>
      <c r="I61" s="328"/>
      <c r="J61" s="328"/>
      <c r="K61" s="30"/>
      <c r="L61" s="30"/>
      <c r="M61" s="30"/>
      <c r="N61" s="30"/>
      <c r="O61" s="30"/>
      <c r="P61" s="30"/>
      <c r="Q61" s="30"/>
      <c r="R61" s="30"/>
      <c r="S61" s="30"/>
    </row>
    <row r="62" spans="1:19" ht="25.15" customHeight="1" x14ac:dyDescent="0.25">
      <c r="B62" s="215"/>
      <c r="C62" s="328"/>
      <c r="D62" s="328"/>
      <c r="E62" s="328"/>
      <c r="F62" s="328"/>
      <c r="G62" s="328"/>
      <c r="H62" s="187"/>
      <c r="I62" s="328"/>
      <c r="J62" s="328"/>
      <c r="K62" s="30"/>
      <c r="L62" s="30"/>
      <c r="M62" s="30"/>
      <c r="N62" s="30"/>
      <c r="O62" s="30"/>
      <c r="P62" s="30"/>
      <c r="Q62" s="30"/>
      <c r="R62" s="30"/>
      <c r="S62" s="30"/>
    </row>
    <row r="63" spans="1:19" ht="25.15" customHeight="1" x14ac:dyDescent="0.25">
      <c r="B63" s="215"/>
      <c r="C63" s="328"/>
      <c r="D63" s="328"/>
      <c r="E63" s="328"/>
      <c r="F63" s="328"/>
      <c r="G63" s="328"/>
      <c r="H63" s="187"/>
      <c r="I63" s="328"/>
      <c r="J63" s="328"/>
      <c r="K63" s="30"/>
      <c r="L63" s="30"/>
      <c r="M63" s="30"/>
      <c r="N63" s="30"/>
      <c r="O63" s="30"/>
      <c r="P63" s="30"/>
      <c r="Q63" s="30"/>
      <c r="R63" s="30"/>
      <c r="S63" s="30"/>
    </row>
    <row r="64" spans="1:19" ht="25.15" customHeight="1" x14ac:dyDescent="0.25">
      <c r="B64" s="215"/>
      <c r="C64" s="328"/>
      <c r="D64" s="328"/>
      <c r="E64" s="328"/>
      <c r="F64" s="328"/>
      <c r="G64" s="328"/>
      <c r="H64" s="187"/>
      <c r="I64" s="328"/>
      <c r="J64" s="328"/>
      <c r="K64" s="30"/>
      <c r="L64" s="30"/>
      <c r="M64" s="30"/>
      <c r="N64" s="30"/>
      <c r="O64" s="30"/>
      <c r="P64" s="30"/>
      <c r="Q64" s="30"/>
      <c r="R64" s="30"/>
      <c r="S64" s="30"/>
    </row>
    <row r="65" spans="1:19" s="40" customFormat="1" ht="25.15" customHeight="1" x14ac:dyDescent="0.25">
      <c r="A65" s="39"/>
      <c r="B65" s="215"/>
      <c r="C65" s="328"/>
      <c r="D65" s="328"/>
      <c r="E65" s="328"/>
      <c r="F65" s="328"/>
      <c r="G65" s="328"/>
      <c r="H65" s="187"/>
      <c r="I65" s="328"/>
      <c r="J65" s="328"/>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92</v>
      </c>
      <c r="B67" s="400" t="s">
        <v>272</v>
      </c>
      <c r="C67" s="401"/>
      <c r="D67" s="401"/>
      <c r="E67" s="401"/>
      <c r="F67" s="401"/>
      <c r="G67" s="401"/>
      <c r="H67" s="401"/>
      <c r="I67" s="401"/>
      <c r="J67" s="401"/>
      <c r="K67" s="26"/>
      <c r="L67" s="26"/>
      <c r="M67" s="26"/>
      <c r="N67" s="26"/>
      <c r="O67" s="26"/>
      <c r="P67" s="26"/>
      <c r="Q67" s="26"/>
      <c r="R67" s="26"/>
      <c r="S67" s="26"/>
    </row>
    <row r="68" spans="1:19" ht="27.6" customHeight="1" x14ac:dyDescent="0.25">
      <c r="B68" s="402" t="s">
        <v>266</v>
      </c>
      <c r="C68" s="402"/>
      <c r="D68" s="402"/>
      <c r="E68" s="402"/>
      <c r="F68" s="402"/>
      <c r="G68" s="402" t="s">
        <v>267</v>
      </c>
      <c r="H68" s="402"/>
      <c r="I68" s="402" t="s">
        <v>268</v>
      </c>
      <c r="J68" s="402"/>
      <c r="K68" s="30"/>
      <c r="L68" s="30"/>
      <c r="M68" s="30"/>
      <c r="N68" s="30"/>
      <c r="O68" s="30"/>
      <c r="P68" s="30"/>
      <c r="Q68" s="30"/>
      <c r="R68" s="30"/>
      <c r="S68" s="30"/>
    </row>
    <row r="69" spans="1:19" ht="15.75" x14ac:dyDescent="0.25">
      <c r="B69" s="398" t="s">
        <v>269</v>
      </c>
      <c r="C69" s="398"/>
      <c r="D69" s="398"/>
      <c r="E69" s="398"/>
      <c r="F69" s="398"/>
      <c r="G69" s="399"/>
      <c r="H69" s="399"/>
      <c r="I69" s="399"/>
      <c r="J69" s="399"/>
      <c r="K69" s="30"/>
      <c r="L69" s="30"/>
      <c r="M69" s="30"/>
      <c r="N69" s="30"/>
      <c r="O69" s="30"/>
      <c r="P69" s="30"/>
      <c r="Q69" s="30"/>
      <c r="R69" s="30"/>
      <c r="S69" s="30"/>
    </row>
    <row r="70" spans="1:19" ht="15.75" x14ac:dyDescent="0.25">
      <c r="B70" s="398" t="s">
        <v>270</v>
      </c>
      <c r="C70" s="398"/>
      <c r="D70" s="398"/>
      <c r="E70" s="398"/>
      <c r="F70" s="398"/>
      <c r="G70" s="399"/>
      <c r="H70" s="399"/>
      <c r="I70" s="399"/>
      <c r="J70" s="399"/>
      <c r="K70" s="30"/>
      <c r="L70" s="30"/>
      <c r="M70" s="30"/>
      <c r="N70" s="30"/>
      <c r="O70" s="30"/>
      <c r="P70" s="30"/>
      <c r="Q70" s="30"/>
      <c r="R70" s="30"/>
      <c r="S70" s="30"/>
    </row>
    <row r="71" spans="1:19" ht="15.75" x14ac:dyDescent="0.25">
      <c r="B71" s="398" t="s">
        <v>271</v>
      </c>
      <c r="C71" s="398"/>
      <c r="D71" s="398"/>
      <c r="E71" s="398"/>
      <c r="F71" s="398"/>
      <c r="G71" s="399"/>
      <c r="H71" s="399"/>
      <c r="I71" s="399"/>
      <c r="J71" s="399"/>
      <c r="K71" s="30"/>
      <c r="L71" s="30"/>
      <c r="M71" s="30"/>
      <c r="N71" s="30"/>
      <c r="O71" s="30"/>
      <c r="P71" s="30"/>
      <c r="Q71" s="30"/>
      <c r="R71" s="30"/>
      <c r="S71" s="30"/>
    </row>
    <row r="72" spans="1:19" ht="15.75" x14ac:dyDescent="0.25">
      <c r="B72" s="403"/>
      <c r="C72" s="403"/>
      <c r="D72" s="403"/>
      <c r="E72" s="403"/>
      <c r="F72" s="403"/>
      <c r="G72" s="403"/>
      <c r="H72" s="403"/>
      <c r="I72" s="403"/>
      <c r="J72" s="403"/>
      <c r="K72" s="30"/>
      <c r="L72" s="30"/>
      <c r="M72" s="30"/>
      <c r="N72" s="30"/>
      <c r="O72" s="30"/>
      <c r="P72" s="30"/>
      <c r="Q72" s="30"/>
      <c r="R72" s="30"/>
      <c r="S72" s="30"/>
    </row>
    <row r="73" spans="1:19" ht="80.45" customHeight="1" x14ac:dyDescent="0.25">
      <c r="A73" s="32" t="s">
        <v>94</v>
      </c>
      <c r="B73" s="409" t="s">
        <v>274</v>
      </c>
      <c r="C73" s="401"/>
      <c r="D73" s="401"/>
      <c r="E73" s="401"/>
      <c r="F73" s="401"/>
      <c r="G73" s="401"/>
      <c r="H73" s="401"/>
      <c r="I73" s="401"/>
      <c r="J73" s="401"/>
      <c r="K73" s="30"/>
      <c r="L73" s="30"/>
      <c r="M73" s="30"/>
      <c r="N73" s="30"/>
      <c r="O73" s="30"/>
      <c r="P73" s="30"/>
      <c r="Q73" s="30"/>
      <c r="R73" s="30"/>
      <c r="S73" s="30"/>
    </row>
    <row r="74" spans="1:19" ht="37.9" customHeight="1" x14ac:dyDescent="0.25">
      <c r="A74" s="32" t="s">
        <v>277</v>
      </c>
      <c r="B74" s="410" t="s">
        <v>273</v>
      </c>
      <c r="C74" s="411"/>
      <c r="D74" s="411"/>
      <c r="E74" s="411"/>
      <c r="F74" s="411"/>
      <c r="G74" s="411"/>
      <c r="H74" s="412"/>
      <c r="I74" s="413"/>
      <c r="J74" s="414"/>
      <c r="K74" s="30"/>
      <c r="L74" s="30"/>
      <c r="M74" s="30"/>
      <c r="N74" s="30"/>
      <c r="O74" s="30"/>
      <c r="P74" s="30"/>
      <c r="Q74" s="30"/>
      <c r="R74" s="30"/>
      <c r="S74" s="30"/>
    </row>
    <row r="75" spans="1:19" ht="34.15" customHeight="1" x14ac:dyDescent="0.25">
      <c r="B75" s="402" t="s">
        <v>275</v>
      </c>
      <c r="C75" s="402"/>
      <c r="D75" s="402"/>
      <c r="E75" s="402"/>
      <c r="F75" s="402"/>
      <c r="G75" s="402"/>
      <c r="H75" s="402"/>
      <c r="I75" s="415" t="s">
        <v>276</v>
      </c>
      <c r="J75" s="415"/>
      <c r="K75" s="30"/>
      <c r="L75" s="30"/>
      <c r="M75" s="30"/>
      <c r="N75" s="30"/>
      <c r="O75" s="30"/>
      <c r="P75" s="30"/>
      <c r="Q75" s="30"/>
      <c r="R75" s="30"/>
      <c r="S75" s="30"/>
    </row>
    <row r="76" spans="1:19" ht="25.15" customHeight="1" x14ac:dyDescent="0.25">
      <c r="B76" s="328"/>
      <c r="C76" s="328"/>
      <c r="D76" s="328"/>
      <c r="E76" s="328"/>
      <c r="F76" s="328"/>
      <c r="G76" s="328"/>
      <c r="H76" s="328"/>
      <c r="I76" s="328"/>
      <c r="J76" s="328"/>
      <c r="K76" s="30"/>
      <c r="L76" s="30"/>
      <c r="M76" s="30"/>
      <c r="N76" s="30"/>
      <c r="O76" s="30"/>
      <c r="P76" s="30"/>
      <c r="Q76" s="30"/>
      <c r="R76" s="30"/>
      <c r="S76" s="30"/>
    </row>
    <row r="77" spans="1:19" ht="25.15" customHeight="1" x14ac:dyDescent="0.25">
      <c r="B77" s="328"/>
      <c r="C77" s="328"/>
      <c r="D77" s="328"/>
      <c r="E77" s="328"/>
      <c r="F77" s="328"/>
      <c r="G77" s="328"/>
      <c r="H77" s="328"/>
      <c r="I77" s="328"/>
      <c r="J77" s="328"/>
      <c r="K77" s="30"/>
      <c r="L77" s="30"/>
      <c r="M77" s="30"/>
      <c r="N77" s="30"/>
      <c r="O77" s="30"/>
      <c r="P77" s="30"/>
      <c r="Q77" s="30"/>
      <c r="R77" s="30"/>
      <c r="S77" s="30"/>
    </row>
    <row r="78" spans="1:19" ht="25.15" customHeight="1" x14ac:dyDescent="0.25">
      <c r="B78" s="328"/>
      <c r="C78" s="328"/>
      <c r="D78" s="328"/>
      <c r="E78" s="328"/>
      <c r="F78" s="328"/>
      <c r="G78" s="328"/>
      <c r="H78" s="328"/>
      <c r="I78" s="328"/>
      <c r="J78" s="328"/>
      <c r="K78" s="30"/>
      <c r="L78" s="30"/>
      <c r="M78" s="30"/>
      <c r="N78" s="30"/>
      <c r="O78" s="30"/>
      <c r="P78" s="30"/>
      <c r="Q78" s="30"/>
      <c r="R78" s="30"/>
      <c r="S78" s="30"/>
    </row>
    <row r="79" spans="1:19" ht="25.15" customHeight="1" x14ac:dyDescent="0.25">
      <c r="B79" s="328"/>
      <c r="C79" s="328"/>
      <c r="D79" s="328"/>
      <c r="E79" s="328"/>
      <c r="F79" s="328"/>
      <c r="G79" s="328"/>
      <c r="H79" s="328"/>
      <c r="I79" s="328"/>
      <c r="J79" s="328"/>
      <c r="K79" s="30"/>
      <c r="L79" s="30"/>
      <c r="M79" s="30"/>
      <c r="N79" s="30"/>
      <c r="O79" s="30"/>
      <c r="P79" s="30"/>
      <c r="Q79" s="30"/>
      <c r="R79" s="30"/>
      <c r="S79" s="30"/>
    </row>
    <row r="80" spans="1:19" ht="15.75" x14ac:dyDescent="0.25">
      <c r="B80" s="403"/>
      <c r="C80" s="403"/>
      <c r="D80" s="403"/>
      <c r="E80" s="403"/>
      <c r="F80" s="403"/>
      <c r="G80" s="403"/>
      <c r="H80" s="403"/>
      <c r="I80" s="403"/>
      <c r="J80" s="403"/>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20"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zoomScaleNormal="100" workbookViewId="0">
      <selection activeCell="B14" sqref="B14"/>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278</v>
      </c>
      <c r="B2" s="43" t="s">
        <v>60</v>
      </c>
      <c r="C2" s="5"/>
      <c r="D2" s="5"/>
      <c r="E2" s="5"/>
      <c r="F2" s="5"/>
      <c r="G2" s="5"/>
      <c r="H2" s="5"/>
      <c r="I2" s="5"/>
      <c r="J2" s="5"/>
      <c r="K2" s="5"/>
      <c r="L2" s="5"/>
      <c r="M2" s="5"/>
      <c r="N2" s="5"/>
      <c r="O2" s="5"/>
      <c r="P2" s="5"/>
    </row>
    <row r="3" spans="1:16" ht="63.75" customHeight="1" x14ac:dyDescent="0.25">
      <c r="A3" s="96" t="s">
        <v>61</v>
      </c>
      <c r="B3" s="97" t="s">
        <v>62</v>
      </c>
      <c r="C3" s="97" t="s">
        <v>67</v>
      </c>
      <c r="D3" s="166" t="s">
        <v>63</v>
      </c>
      <c r="E3" s="441" t="s">
        <v>64</v>
      </c>
      <c r="F3" s="444" t="s">
        <v>65</v>
      </c>
      <c r="G3" s="444" t="s">
        <v>66</v>
      </c>
      <c r="H3" s="5"/>
      <c r="I3" s="5"/>
      <c r="J3" s="5"/>
      <c r="K3" s="5"/>
      <c r="L3" s="5"/>
      <c r="M3" s="5"/>
      <c r="N3" s="5"/>
      <c r="O3" s="5"/>
      <c r="P3" s="5"/>
    </row>
    <row r="4" spans="1:16" ht="33" customHeight="1" x14ac:dyDescent="0.25">
      <c r="A4" s="441" t="s">
        <v>68</v>
      </c>
      <c r="B4" s="441"/>
      <c r="C4" s="240">
        <v>100</v>
      </c>
      <c r="D4" s="174">
        <f>SUMIF(D6:D100, "Taip", C6:C100)</f>
        <v>0</v>
      </c>
      <c r="E4" s="441"/>
      <c r="F4" s="444"/>
      <c r="G4" s="444"/>
      <c r="H4" s="95"/>
      <c r="I4" s="5"/>
      <c r="J4" s="5"/>
      <c r="K4" s="5"/>
      <c r="L4" s="5"/>
      <c r="M4" s="5"/>
      <c r="N4" s="5"/>
      <c r="O4" s="5"/>
      <c r="P4" s="5"/>
    </row>
    <row r="5" spans="1:16" ht="30" customHeight="1" x14ac:dyDescent="0.25">
      <c r="A5" s="236" t="s">
        <v>758</v>
      </c>
      <c r="B5" s="445" t="s">
        <v>880</v>
      </c>
      <c r="C5" s="446"/>
      <c r="D5" s="446"/>
      <c r="E5" s="447"/>
      <c r="F5" s="436" t="s">
        <v>883</v>
      </c>
      <c r="G5" s="436" t="s">
        <v>884</v>
      </c>
      <c r="H5" s="442"/>
      <c r="I5" s="443"/>
      <c r="J5" s="5"/>
      <c r="K5" s="5"/>
      <c r="L5" s="5"/>
      <c r="M5" s="5"/>
      <c r="N5" s="5"/>
      <c r="O5" s="5"/>
      <c r="P5" s="5"/>
    </row>
    <row r="6" spans="1:16" ht="30" customHeight="1" x14ac:dyDescent="0.25">
      <c r="A6" s="237" t="s">
        <v>559</v>
      </c>
      <c r="B6" s="235" t="s">
        <v>881</v>
      </c>
      <c r="C6" s="235">
        <v>40</v>
      </c>
      <c r="D6" s="189"/>
      <c r="E6" s="215"/>
      <c r="F6" s="437"/>
      <c r="G6" s="437"/>
      <c r="H6" s="439"/>
      <c r="I6" s="440"/>
      <c r="J6" s="5"/>
      <c r="K6" s="5"/>
      <c r="L6" s="5"/>
      <c r="M6" s="5"/>
      <c r="N6" s="5"/>
      <c r="O6" s="5"/>
      <c r="P6" s="5"/>
    </row>
    <row r="7" spans="1:16" ht="30" customHeight="1" x14ac:dyDescent="0.25">
      <c r="A7" s="237" t="s">
        <v>560</v>
      </c>
      <c r="B7" s="235" t="s">
        <v>882</v>
      </c>
      <c r="C7" s="235">
        <v>20</v>
      </c>
      <c r="D7" s="189"/>
      <c r="E7" s="215"/>
      <c r="F7" s="437"/>
      <c r="G7" s="437"/>
      <c r="H7" s="439"/>
      <c r="I7" s="440"/>
      <c r="J7" s="5"/>
      <c r="K7" s="5"/>
      <c r="L7" s="5"/>
      <c r="M7" s="5"/>
      <c r="N7" s="5"/>
      <c r="O7" s="5"/>
      <c r="P7" s="5"/>
    </row>
    <row r="8" spans="1:16" ht="30" customHeight="1" x14ac:dyDescent="0.25">
      <c r="A8" s="237" t="s">
        <v>756</v>
      </c>
      <c r="B8" s="235"/>
      <c r="C8" s="235"/>
      <c r="D8" s="189"/>
      <c r="E8" s="215"/>
      <c r="F8" s="437"/>
      <c r="G8" s="437"/>
      <c r="H8" s="439"/>
      <c r="I8" s="440"/>
      <c r="J8" s="5"/>
      <c r="K8" s="5"/>
      <c r="L8" s="5"/>
      <c r="M8" s="5"/>
      <c r="N8" s="5"/>
      <c r="O8" s="5"/>
      <c r="P8" s="5"/>
    </row>
    <row r="9" spans="1:16" ht="30" customHeight="1" x14ac:dyDescent="0.25">
      <c r="A9" s="237"/>
      <c r="B9" s="235"/>
      <c r="C9" s="235"/>
      <c r="D9" s="189"/>
      <c r="E9" s="215"/>
      <c r="F9" s="437"/>
      <c r="G9" s="437"/>
      <c r="H9" s="439"/>
      <c r="I9" s="440"/>
      <c r="J9" s="5"/>
      <c r="K9" s="5"/>
      <c r="L9" s="5"/>
      <c r="M9" s="5"/>
      <c r="N9" s="5"/>
      <c r="O9" s="5"/>
      <c r="P9" s="5"/>
    </row>
    <row r="10" spans="1:16" ht="30" customHeight="1" x14ac:dyDescent="0.25">
      <c r="A10" s="238"/>
      <c r="B10" s="235"/>
      <c r="C10" s="235"/>
      <c r="D10" s="189"/>
      <c r="E10" s="215"/>
      <c r="F10" s="438"/>
      <c r="G10" s="438"/>
      <c r="H10" s="439"/>
      <c r="I10" s="440"/>
      <c r="J10" s="5"/>
      <c r="K10" s="5"/>
      <c r="L10" s="5"/>
      <c r="M10" s="5"/>
      <c r="N10" s="5"/>
      <c r="O10" s="5"/>
      <c r="P10" s="5"/>
    </row>
    <row r="11" spans="1:16" ht="30" customHeight="1" x14ac:dyDescent="0.25">
      <c r="A11" s="239" t="s">
        <v>757</v>
      </c>
      <c r="B11" s="448" t="s">
        <v>885</v>
      </c>
      <c r="C11" s="449"/>
      <c r="D11" s="449"/>
      <c r="E11" s="450"/>
      <c r="F11" s="436" t="s">
        <v>888</v>
      </c>
      <c r="G11" s="436" t="s">
        <v>884</v>
      </c>
      <c r="H11" s="165"/>
      <c r="I11" s="73"/>
      <c r="J11" s="5"/>
      <c r="K11" s="5"/>
      <c r="L11" s="5"/>
      <c r="M11" s="5"/>
      <c r="N11" s="5"/>
      <c r="O11" s="5"/>
      <c r="P11" s="5"/>
    </row>
    <row r="12" spans="1:16" ht="30" customHeight="1" x14ac:dyDescent="0.25">
      <c r="A12" s="237" t="s">
        <v>759</v>
      </c>
      <c r="B12" s="235" t="s">
        <v>886</v>
      </c>
      <c r="C12" s="235">
        <v>20</v>
      </c>
      <c r="D12" s="189"/>
      <c r="E12" s="215"/>
      <c r="F12" s="437"/>
      <c r="G12" s="437"/>
      <c r="H12" s="165"/>
      <c r="I12" s="73"/>
      <c r="J12" s="5"/>
      <c r="K12" s="5"/>
      <c r="L12" s="5"/>
      <c r="M12" s="5"/>
      <c r="N12" s="5"/>
      <c r="O12" s="5"/>
      <c r="P12" s="5"/>
    </row>
    <row r="13" spans="1:16" ht="30" customHeight="1" x14ac:dyDescent="0.25">
      <c r="A13" s="237" t="s">
        <v>760</v>
      </c>
      <c r="B13" s="235" t="s">
        <v>887</v>
      </c>
      <c r="C13" s="235">
        <v>15</v>
      </c>
      <c r="D13" s="189"/>
      <c r="E13" s="215"/>
      <c r="F13" s="437"/>
      <c r="G13" s="437"/>
      <c r="H13" s="5"/>
      <c r="I13" s="5"/>
      <c r="J13" s="5"/>
      <c r="K13" s="5"/>
      <c r="L13" s="5"/>
      <c r="M13" s="5"/>
      <c r="N13" s="5"/>
      <c r="O13" s="5"/>
      <c r="P13" s="5"/>
    </row>
    <row r="14" spans="1:16" ht="30" customHeight="1" x14ac:dyDescent="0.25">
      <c r="A14" s="237" t="s">
        <v>761</v>
      </c>
      <c r="B14" s="235"/>
      <c r="C14" s="235"/>
      <c r="D14" s="189"/>
      <c r="E14" s="215"/>
      <c r="F14" s="437"/>
      <c r="G14" s="437"/>
      <c r="H14" s="5"/>
      <c r="I14" s="5"/>
      <c r="J14" s="5"/>
      <c r="K14" s="5"/>
      <c r="L14" s="5"/>
      <c r="M14" s="5"/>
      <c r="N14" s="5"/>
      <c r="O14" s="5"/>
      <c r="P14" s="5"/>
    </row>
    <row r="15" spans="1:16" ht="30" customHeight="1" x14ac:dyDescent="0.25">
      <c r="A15" s="237"/>
      <c r="B15" s="235"/>
      <c r="C15" s="235"/>
      <c r="D15" s="189"/>
      <c r="E15" s="215"/>
      <c r="F15" s="437"/>
      <c r="G15" s="437"/>
      <c r="H15" s="5"/>
      <c r="I15" s="5"/>
      <c r="J15" s="5"/>
      <c r="K15" s="5"/>
      <c r="L15" s="5"/>
      <c r="M15" s="5"/>
      <c r="N15" s="5"/>
      <c r="O15" s="5"/>
      <c r="P15" s="5"/>
    </row>
    <row r="16" spans="1:16" ht="30" customHeight="1" x14ac:dyDescent="0.25">
      <c r="A16" s="237"/>
      <c r="B16" s="235"/>
      <c r="C16" s="235"/>
      <c r="D16" s="189"/>
      <c r="E16" s="215"/>
      <c r="F16" s="438"/>
      <c r="G16" s="438"/>
      <c r="H16" s="5"/>
      <c r="I16" s="5"/>
      <c r="J16" s="5"/>
      <c r="K16" s="5"/>
      <c r="L16" s="5"/>
      <c r="M16" s="5"/>
      <c r="N16" s="5"/>
      <c r="O16" s="5"/>
      <c r="P16" s="5"/>
    </row>
    <row r="17" spans="1:16" ht="30" customHeight="1" x14ac:dyDescent="0.25">
      <c r="A17" s="239" t="s">
        <v>562</v>
      </c>
      <c r="B17" s="448" t="s">
        <v>889</v>
      </c>
      <c r="C17" s="449"/>
      <c r="D17" s="449"/>
      <c r="E17" s="450"/>
      <c r="F17" s="436" t="s">
        <v>892</v>
      </c>
      <c r="G17" s="436" t="s">
        <v>893</v>
      </c>
      <c r="H17" s="5"/>
      <c r="I17" s="5"/>
      <c r="J17" s="5"/>
      <c r="K17" s="5"/>
      <c r="L17" s="5"/>
      <c r="M17" s="5"/>
      <c r="N17" s="5"/>
      <c r="O17" s="5"/>
      <c r="P17" s="5"/>
    </row>
    <row r="18" spans="1:16" ht="30" customHeight="1" x14ac:dyDescent="0.25">
      <c r="A18" s="237" t="s">
        <v>762</v>
      </c>
      <c r="B18" s="235" t="s">
        <v>890</v>
      </c>
      <c r="C18" s="235">
        <v>40</v>
      </c>
      <c r="D18" s="189"/>
      <c r="E18" s="215"/>
      <c r="F18" s="437"/>
      <c r="G18" s="437"/>
      <c r="H18" s="5"/>
      <c r="I18" s="5"/>
      <c r="J18" s="5"/>
      <c r="K18" s="5"/>
      <c r="L18" s="5"/>
      <c r="M18" s="5"/>
      <c r="N18" s="5"/>
      <c r="O18" s="5"/>
      <c r="P18" s="5"/>
    </row>
    <row r="19" spans="1:16" ht="30" customHeight="1" x14ac:dyDescent="0.25">
      <c r="A19" s="237" t="s">
        <v>763</v>
      </c>
      <c r="B19" s="235" t="s">
        <v>891</v>
      </c>
      <c r="C19" s="235">
        <v>20</v>
      </c>
      <c r="D19" s="189"/>
      <c r="E19" s="215"/>
      <c r="F19" s="437"/>
      <c r="G19" s="437"/>
      <c r="H19" s="5"/>
      <c r="I19" s="5"/>
      <c r="J19" s="5"/>
      <c r="K19" s="5"/>
      <c r="L19" s="5"/>
      <c r="M19" s="5"/>
      <c r="N19" s="5"/>
      <c r="O19" s="5"/>
      <c r="P19" s="5"/>
    </row>
    <row r="20" spans="1:16" ht="30" customHeight="1" x14ac:dyDescent="0.25">
      <c r="A20" s="237" t="s">
        <v>764</v>
      </c>
      <c r="B20" s="235"/>
      <c r="C20" s="235"/>
      <c r="D20" s="189"/>
      <c r="E20" s="215"/>
      <c r="F20" s="437"/>
      <c r="G20" s="437"/>
      <c r="H20" s="5"/>
      <c r="I20" s="5"/>
      <c r="J20" s="5"/>
      <c r="K20" s="5"/>
      <c r="L20" s="5"/>
      <c r="M20" s="5"/>
      <c r="N20" s="5"/>
      <c r="O20" s="5"/>
      <c r="P20" s="5"/>
    </row>
    <row r="21" spans="1:16" ht="30" customHeight="1" x14ac:dyDescent="0.25">
      <c r="A21" s="237"/>
      <c r="B21" s="235"/>
      <c r="C21" s="235"/>
      <c r="D21" s="189"/>
      <c r="E21" s="215"/>
      <c r="F21" s="437"/>
      <c r="G21" s="437"/>
      <c r="H21" s="5"/>
      <c r="I21" s="5"/>
      <c r="J21" s="5"/>
      <c r="K21" s="5"/>
      <c r="L21" s="5"/>
      <c r="M21" s="5"/>
      <c r="N21" s="5"/>
      <c r="O21" s="5"/>
      <c r="P21" s="5"/>
    </row>
    <row r="22" spans="1:16" ht="87.75" customHeight="1" x14ac:dyDescent="0.25">
      <c r="A22" s="237"/>
      <c r="B22" s="235"/>
      <c r="C22" s="235"/>
      <c r="D22" s="189"/>
      <c r="E22" s="215"/>
      <c r="F22" s="438"/>
      <c r="G22" s="438"/>
      <c r="H22" s="5"/>
      <c r="I22" s="5"/>
      <c r="J22" s="5"/>
      <c r="K22" s="5"/>
      <c r="L22" s="5"/>
      <c r="M22" s="5"/>
      <c r="N22" s="5"/>
      <c r="O22" s="5"/>
      <c r="P22" s="5"/>
    </row>
    <row r="23" spans="1:16" ht="30" customHeight="1" x14ac:dyDescent="0.25">
      <c r="A23" s="239" t="s">
        <v>765</v>
      </c>
      <c r="B23" s="448"/>
      <c r="C23" s="449"/>
      <c r="D23" s="449"/>
      <c r="E23" s="450"/>
      <c r="F23" s="436"/>
      <c r="G23" s="436"/>
      <c r="H23" s="5"/>
      <c r="I23" s="5"/>
      <c r="J23" s="5"/>
      <c r="K23" s="5"/>
      <c r="L23" s="5"/>
      <c r="M23" s="5"/>
      <c r="N23" s="5"/>
      <c r="O23" s="5"/>
      <c r="P23" s="5"/>
    </row>
    <row r="24" spans="1:16" ht="30" customHeight="1" x14ac:dyDescent="0.25">
      <c r="A24" s="237" t="s">
        <v>769</v>
      </c>
      <c r="B24" s="235"/>
      <c r="C24" s="235"/>
      <c r="D24" s="189"/>
      <c r="E24" s="215"/>
      <c r="F24" s="437"/>
      <c r="G24" s="437"/>
      <c r="H24" s="5"/>
      <c r="I24" s="5"/>
      <c r="J24" s="5"/>
      <c r="K24" s="5"/>
      <c r="L24" s="5"/>
      <c r="M24" s="5"/>
      <c r="N24" s="5"/>
      <c r="O24" s="5"/>
      <c r="P24" s="5"/>
    </row>
    <row r="25" spans="1:16" ht="30" customHeight="1" x14ac:dyDescent="0.25">
      <c r="A25" s="237" t="s">
        <v>770</v>
      </c>
      <c r="B25" s="235"/>
      <c r="C25" s="235"/>
      <c r="D25" s="189"/>
      <c r="E25" s="215"/>
      <c r="F25" s="437"/>
      <c r="G25" s="437"/>
      <c r="H25" s="5"/>
      <c r="I25" s="5"/>
      <c r="J25" s="5"/>
      <c r="K25" s="5"/>
      <c r="L25" s="5"/>
      <c r="M25" s="5"/>
      <c r="N25" s="5"/>
      <c r="O25" s="5"/>
      <c r="P25" s="5"/>
    </row>
    <row r="26" spans="1:16" ht="30" customHeight="1" x14ac:dyDescent="0.25">
      <c r="A26" s="237" t="s">
        <v>771</v>
      </c>
      <c r="B26" s="235"/>
      <c r="C26" s="235"/>
      <c r="D26" s="189"/>
      <c r="E26" s="215"/>
      <c r="F26" s="437"/>
      <c r="G26" s="437"/>
      <c r="H26" s="5"/>
      <c r="I26" s="5"/>
      <c r="J26" s="5"/>
      <c r="K26" s="5"/>
      <c r="L26" s="5"/>
      <c r="M26" s="5"/>
      <c r="N26" s="5"/>
      <c r="O26" s="5"/>
      <c r="P26" s="5"/>
    </row>
    <row r="27" spans="1:16" ht="30" customHeight="1" x14ac:dyDescent="0.25">
      <c r="A27" s="237"/>
      <c r="B27" s="235"/>
      <c r="C27" s="235"/>
      <c r="D27" s="189"/>
      <c r="E27" s="215"/>
      <c r="F27" s="437"/>
      <c r="G27" s="437"/>
      <c r="H27" s="5"/>
      <c r="I27" s="5"/>
      <c r="J27" s="5"/>
      <c r="K27" s="5"/>
      <c r="L27" s="5"/>
      <c r="M27" s="5"/>
      <c r="N27" s="5"/>
      <c r="O27" s="5"/>
      <c r="P27" s="5"/>
    </row>
    <row r="28" spans="1:16" ht="30" customHeight="1" x14ac:dyDescent="0.25">
      <c r="A28" s="237"/>
      <c r="B28" s="235"/>
      <c r="C28" s="235"/>
      <c r="D28" s="189"/>
      <c r="E28" s="215"/>
      <c r="F28" s="438"/>
      <c r="G28" s="438"/>
      <c r="H28" s="5"/>
      <c r="I28" s="5"/>
      <c r="J28" s="5"/>
      <c r="K28" s="5"/>
      <c r="L28" s="5"/>
      <c r="M28" s="5"/>
      <c r="N28" s="5"/>
      <c r="O28" s="5"/>
      <c r="P28" s="5"/>
    </row>
    <row r="29" spans="1:16" ht="30" customHeight="1" x14ac:dyDescent="0.25">
      <c r="A29" s="239" t="s">
        <v>772</v>
      </c>
      <c r="B29" s="448"/>
      <c r="C29" s="449"/>
      <c r="D29" s="449"/>
      <c r="E29" s="450"/>
      <c r="F29" s="436"/>
      <c r="G29" s="436"/>
      <c r="H29" s="5"/>
      <c r="I29" s="5"/>
      <c r="J29" s="5"/>
      <c r="K29" s="5"/>
      <c r="L29" s="5"/>
      <c r="M29" s="5"/>
      <c r="N29" s="5"/>
      <c r="O29" s="5"/>
      <c r="P29" s="5"/>
    </row>
    <row r="30" spans="1:16" ht="30" customHeight="1" x14ac:dyDescent="0.25">
      <c r="A30" s="237" t="s">
        <v>773</v>
      </c>
      <c r="B30" s="235"/>
      <c r="C30" s="235"/>
      <c r="D30" s="189"/>
      <c r="E30" s="215"/>
      <c r="F30" s="437"/>
      <c r="G30" s="437"/>
      <c r="H30" s="5"/>
      <c r="I30" s="5"/>
      <c r="J30" s="5"/>
      <c r="K30" s="5"/>
      <c r="L30" s="5"/>
      <c r="M30" s="5"/>
      <c r="N30" s="5"/>
      <c r="O30" s="5"/>
      <c r="P30" s="5"/>
    </row>
    <row r="31" spans="1:16" ht="30" customHeight="1" x14ac:dyDescent="0.25">
      <c r="A31" s="237" t="s">
        <v>774</v>
      </c>
      <c r="B31" s="235"/>
      <c r="C31" s="235"/>
      <c r="D31" s="189"/>
      <c r="E31" s="215"/>
      <c r="F31" s="437"/>
      <c r="G31" s="437"/>
      <c r="H31" s="5"/>
      <c r="I31" s="5"/>
      <c r="J31" s="5"/>
      <c r="K31" s="5"/>
      <c r="L31" s="5"/>
      <c r="M31" s="5"/>
      <c r="N31" s="5"/>
      <c r="O31" s="5"/>
      <c r="P31" s="5"/>
    </row>
    <row r="32" spans="1:16" ht="30" customHeight="1" x14ac:dyDescent="0.25">
      <c r="A32" s="237" t="s">
        <v>775</v>
      </c>
      <c r="B32" s="235"/>
      <c r="C32" s="235"/>
      <c r="D32" s="189"/>
      <c r="E32" s="215"/>
      <c r="F32" s="437"/>
      <c r="G32" s="437"/>
      <c r="H32" s="5"/>
      <c r="I32" s="5"/>
      <c r="J32" s="5"/>
      <c r="K32" s="5"/>
      <c r="L32" s="5"/>
      <c r="M32" s="5"/>
      <c r="N32" s="5"/>
      <c r="O32" s="5"/>
      <c r="P32" s="5"/>
    </row>
    <row r="33" spans="1:16" ht="30" customHeight="1" x14ac:dyDescent="0.25">
      <c r="A33" s="237"/>
      <c r="B33" s="235"/>
      <c r="C33" s="235"/>
      <c r="D33" s="189"/>
      <c r="E33" s="215"/>
      <c r="F33" s="437"/>
      <c r="G33" s="437"/>
      <c r="H33" s="5"/>
      <c r="I33" s="5"/>
      <c r="J33" s="5"/>
      <c r="K33" s="5"/>
      <c r="L33" s="5"/>
      <c r="M33" s="5"/>
      <c r="N33" s="5"/>
      <c r="O33" s="5"/>
      <c r="P33" s="5"/>
    </row>
    <row r="34" spans="1:16" ht="30" customHeight="1" x14ac:dyDescent="0.25">
      <c r="A34" s="237"/>
      <c r="B34" s="235"/>
      <c r="C34" s="235"/>
      <c r="D34" s="189"/>
      <c r="E34" s="215"/>
      <c r="F34" s="438"/>
      <c r="G34" s="438"/>
      <c r="H34" s="5"/>
      <c r="I34" s="5"/>
      <c r="J34" s="5"/>
      <c r="K34" s="5"/>
      <c r="L34" s="5"/>
      <c r="M34" s="5"/>
      <c r="N34" s="5"/>
      <c r="O34" s="5"/>
      <c r="P34" s="5"/>
    </row>
    <row r="35" spans="1:16" ht="30" customHeight="1" x14ac:dyDescent="0.25">
      <c r="A35" s="239" t="s">
        <v>776</v>
      </c>
      <c r="B35" s="448"/>
      <c r="C35" s="449"/>
      <c r="D35" s="449"/>
      <c r="E35" s="450"/>
      <c r="F35" s="436"/>
      <c r="G35" s="436"/>
      <c r="H35" s="5"/>
      <c r="I35" s="5"/>
      <c r="J35" s="5"/>
      <c r="K35" s="5"/>
      <c r="L35" s="5"/>
      <c r="M35" s="5"/>
      <c r="N35" s="5"/>
      <c r="O35" s="5"/>
      <c r="P35" s="5"/>
    </row>
    <row r="36" spans="1:16" ht="30" customHeight="1" x14ac:dyDescent="0.25">
      <c r="A36" s="237" t="s">
        <v>777</v>
      </c>
      <c r="B36" s="235"/>
      <c r="C36" s="235"/>
      <c r="D36" s="189"/>
      <c r="E36" s="215"/>
      <c r="F36" s="437"/>
      <c r="G36" s="437"/>
      <c r="H36" s="5"/>
      <c r="I36" s="5"/>
      <c r="J36" s="5"/>
      <c r="K36" s="5"/>
      <c r="L36" s="5"/>
      <c r="M36" s="5"/>
      <c r="N36" s="5"/>
      <c r="O36" s="5"/>
      <c r="P36" s="5"/>
    </row>
    <row r="37" spans="1:16" ht="30" customHeight="1" x14ac:dyDescent="0.25">
      <c r="A37" s="237" t="s">
        <v>778</v>
      </c>
      <c r="B37" s="235"/>
      <c r="C37" s="235"/>
      <c r="D37" s="189"/>
      <c r="E37" s="215"/>
      <c r="F37" s="437"/>
      <c r="G37" s="437"/>
      <c r="H37" s="5"/>
      <c r="I37" s="5"/>
      <c r="J37" s="5"/>
      <c r="K37" s="5"/>
      <c r="L37" s="5"/>
      <c r="M37" s="5"/>
      <c r="N37" s="5"/>
      <c r="O37" s="5"/>
      <c r="P37" s="5"/>
    </row>
    <row r="38" spans="1:16" ht="30" customHeight="1" x14ac:dyDescent="0.25">
      <c r="A38" s="237" t="s">
        <v>779</v>
      </c>
      <c r="B38" s="235"/>
      <c r="C38" s="235"/>
      <c r="D38" s="189"/>
      <c r="E38" s="215"/>
      <c r="F38" s="437"/>
      <c r="G38" s="437"/>
      <c r="H38" s="5"/>
      <c r="I38" s="5"/>
      <c r="J38" s="5"/>
      <c r="K38" s="5"/>
      <c r="L38" s="5"/>
      <c r="M38" s="5"/>
      <c r="N38" s="5"/>
      <c r="O38" s="5"/>
      <c r="P38" s="5"/>
    </row>
    <row r="39" spans="1:16" ht="30" customHeight="1" x14ac:dyDescent="0.25">
      <c r="A39" s="237"/>
      <c r="B39" s="235"/>
      <c r="C39" s="235"/>
      <c r="D39" s="189"/>
      <c r="E39" s="215"/>
      <c r="F39" s="437"/>
      <c r="G39" s="437"/>
      <c r="H39" s="5"/>
      <c r="I39" s="5"/>
      <c r="J39" s="5"/>
      <c r="K39" s="5"/>
      <c r="L39" s="5"/>
      <c r="M39" s="5"/>
      <c r="N39" s="5"/>
      <c r="O39" s="5"/>
      <c r="P39" s="5"/>
    </row>
    <row r="40" spans="1:16" ht="30" customHeight="1" x14ac:dyDescent="0.25">
      <c r="A40" s="237"/>
      <c r="B40" s="235"/>
      <c r="C40" s="235"/>
      <c r="D40" s="189"/>
      <c r="E40" s="215"/>
      <c r="F40" s="438"/>
      <c r="G40" s="438"/>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90" zoomScaleNormal="90" workbookViewId="0">
      <selection activeCell="B7" sqref="B7"/>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279</v>
      </c>
      <c r="B2" s="49" t="s">
        <v>117</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70</v>
      </c>
      <c r="H4" s="52" t="s">
        <v>69</v>
      </c>
      <c r="I4" s="53">
        <f>100-I5</f>
        <v>100</v>
      </c>
    </row>
    <row r="5" spans="1:18" x14ac:dyDescent="0.2">
      <c r="A5" s="54"/>
      <c r="B5" s="8" t="s">
        <v>72</v>
      </c>
      <c r="H5" s="52" t="s">
        <v>71</v>
      </c>
      <c r="I5" s="9"/>
    </row>
    <row r="6" spans="1:18" x14ac:dyDescent="0.2">
      <c r="A6" s="173" t="s">
        <v>73</v>
      </c>
      <c r="B6" s="171"/>
    </row>
    <row r="7" spans="1:18" x14ac:dyDescent="0.2">
      <c r="A7" s="170"/>
      <c r="B7" s="172" t="s">
        <v>228</v>
      </c>
      <c r="K7" s="55"/>
      <c r="L7" s="55"/>
      <c r="M7" s="55"/>
    </row>
    <row r="8" spans="1:18" x14ac:dyDescent="0.2">
      <c r="A8" s="56"/>
      <c r="F8" s="46"/>
      <c r="G8" s="46"/>
      <c r="H8" s="46"/>
      <c r="I8" s="46"/>
    </row>
    <row r="9" spans="1:18" ht="92.25" customHeight="1" x14ac:dyDescent="0.2">
      <c r="A9" s="57" t="s">
        <v>74</v>
      </c>
      <c r="B9" s="57" t="s">
        <v>75</v>
      </c>
      <c r="C9" s="57" t="s">
        <v>76</v>
      </c>
      <c r="D9" s="57" t="s">
        <v>77</v>
      </c>
      <c r="E9" s="57" t="s">
        <v>78</v>
      </c>
      <c r="F9" s="57" t="s">
        <v>79</v>
      </c>
      <c r="G9" s="57" t="s">
        <v>80</v>
      </c>
      <c r="H9" s="57" t="s">
        <v>81</v>
      </c>
      <c r="I9" s="57" t="s">
        <v>82</v>
      </c>
      <c r="J9" s="58" t="s">
        <v>217</v>
      </c>
      <c r="K9" s="58" t="s">
        <v>225</v>
      </c>
      <c r="L9" s="451" t="s">
        <v>498</v>
      </c>
      <c r="M9" s="452"/>
      <c r="N9" s="58" t="s">
        <v>226</v>
      </c>
    </row>
    <row r="10" spans="1:18" s="13" customFormat="1" ht="60.6" customHeight="1" x14ac:dyDescent="0.2">
      <c r="A10" s="197" t="s">
        <v>222</v>
      </c>
      <c r="B10" s="198" t="s">
        <v>487</v>
      </c>
      <c r="C10" s="10">
        <f>SUM(C11:C23)</f>
        <v>0</v>
      </c>
      <c r="D10" s="11"/>
      <c r="E10" s="10">
        <f>SUM(E11:E23)</f>
        <v>0</v>
      </c>
      <c r="F10" s="10">
        <f>SUM(F11:F23)</f>
        <v>0</v>
      </c>
      <c r="G10" s="10">
        <f>SUM(G11:G23)</f>
        <v>0</v>
      </c>
      <c r="H10" s="10">
        <f>SUM(H11:H23)</f>
        <v>0</v>
      </c>
      <c r="I10" s="10">
        <f>SUM(I11:I23)</f>
        <v>0</v>
      </c>
      <c r="J10" s="11"/>
      <c r="K10" s="12"/>
      <c r="L10" s="196" t="s">
        <v>499</v>
      </c>
      <c r="M10" s="196" t="s">
        <v>500</v>
      </c>
      <c r="N10" s="214"/>
    </row>
    <row r="11" spans="1:18" ht="31.9" customHeight="1" x14ac:dyDescent="0.2">
      <c r="A11" s="59" t="s">
        <v>307</v>
      </c>
      <c r="B11" s="199"/>
      <c r="C11" s="216">
        <f t="shared" ref="C11:C23" si="0">ROUND(F11/(1+D11/100), 2)</f>
        <v>0</v>
      </c>
      <c r="D11" s="208"/>
      <c r="E11" s="216">
        <f t="shared" ref="E11:E23" si="1">F11-C11</f>
        <v>0</v>
      </c>
      <c r="F11" s="209"/>
      <c r="G11" s="209"/>
      <c r="H11" s="216">
        <f>IF(Sąrašai!pvm_tipas=2,$C11,$F11)</f>
        <v>0</v>
      </c>
      <c r="I11" s="216">
        <f>ROUND(H11*I$5/100,2)</f>
        <v>0</v>
      </c>
      <c r="J11" s="199"/>
      <c r="K11" s="210"/>
      <c r="L11" s="241"/>
      <c r="M11" s="242"/>
      <c r="N11" s="199"/>
      <c r="O11" s="124"/>
    </row>
    <row r="12" spans="1:18" ht="31.9" customHeight="1" x14ac:dyDescent="0.2">
      <c r="A12" s="59" t="s">
        <v>308</v>
      </c>
      <c r="B12" s="199"/>
      <c r="C12" s="216">
        <f t="shared" si="0"/>
        <v>0</v>
      </c>
      <c r="D12" s="208"/>
      <c r="E12" s="216">
        <f t="shared" si="1"/>
        <v>0</v>
      </c>
      <c r="F12" s="209"/>
      <c r="G12" s="209"/>
      <c r="H12" s="216">
        <f>IF(Sąrašai!pvm_tipas=2,$C12,$F12)</f>
        <v>0</v>
      </c>
      <c r="I12" s="216">
        <f>ROUND(H12*I$5/100,2)</f>
        <v>0</v>
      </c>
      <c r="J12" s="199"/>
      <c r="K12" s="210"/>
      <c r="L12" s="243"/>
      <c r="M12" s="244"/>
      <c r="N12" s="199"/>
      <c r="O12" s="167"/>
      <c r="P12" s="168"/>
      <c r="Q12" s="168"/>
      <c r="R12" s="168"/>
    </row>
    <row r="13" spans="1:18" ht="31.9" customHeight="1" x14ac:dyDescent="0.2">
      <c r="A13" s="59" t="s">
        <v>309</v>
      </c>
      <c r="B13" s="199"/>
      <c r="C13" s="216">
        <f t="shared" si="0"/>
        <v>0</v>
      </c>
      <c r="D13" s="208"/>
      <c r="E13" s="216">
        <f t="shared" si="1"/>
        <v>0</v>
      </c>
      <c r="F13" s="209"/>
      <c r="G13" s="209"/>
      <c r="H13" s="216">
        <f>IF(Sąrašai!pvm_tipas=2,$C13,$F13)</f>
        <v>0</v>
      </c>
      <c r="I13" s="216">
        <f t="shared" ref="I13:I23" si="2">ROUND(H13*I$5/100,2)</f>
        <v>0</v>
      </c>
      <c r="J13" s="199"/>
      <c r="K13" s="210"/>
      <c r="L13" s="243"/>
      <c r="M13" s="244"/>
      <c r="N13" s="199"/>
      <c r="O13" s="169"/>
      <c r="P13" s="168"/>
      <c r="Q13" s="168"/>
      <c r="R13" s="168"/>
    </row>
    <row r="14" spans="1:18" ht="31.9" customHeight="1" x14ac:dyDescent="0.2">
      <c r="A14" s="59" t="s">
        <v>310</v>
      </c>
      <c r="B14" s="199"/>
      <c r="C14" s="216">
        <f t="shared" si="0"/>
        <v>0</v>
      </c>
      <c r="D14" s="208"/>
      <c r="E14" s="216">
        <f t="shared" si="1"/>
        <v>0</v>
      </c>
      <c r="F14" s="209"/>
      <c r="G14" s="209"/>
      <c r="H14" s="216">
        <f>IF(Sąrašai!pvm_tipas=2,$C14,$F14)</f>
        <v>0</v>
      </c>
      <c r="I14" s="216">
        <f t="shared" si="2"/>
        <v>0</v>
      </c>
      <c r="J14" s="199"/>
      <c r="K14" s="210"/>
      <c r="L14" s="243"/>
      <c r="M14" s="244"/>
      <c r="N14" s="199"/>
      <c r="O14" s="169"/>
      <c r="P14" s="168"/>
      <c r="Q14" s="168"/>
      <c r="R14" s="168"/>
    </row>
    <row r="15" spans="1:18" ht="31.9" customHeight="1" x14ac:dyDescent="0.2">
      <c r="A15" s="59" t="s">
        <v>311</v>
      </c>
      <c r="B15" s="199"/>
      <c r="C15" s="216">
        <f t="shared" si="0"/>
        <v>0</v>
      </c>
      <c r="D15" s="208"/>
      <c r="E15" s="216">
        <f t="shared" si="1"/>
        <v>0</v>
      </c>
      <c r="F15" s="209"/>
      <c r="G15" s="209"/>
      <c r="H15" s="216">
        <f>IF(Sąrašai!pvm_tipas=2,$C15,$F15)</f>
        <v>0</v>
      </c>
      <c r="I15" s="216">
        <f t="shared" si="2"/>
        <v>0</v>
      </c>
      <c r="J15" s="199"/>
      <c r="K15" s="210"/>
      <c r="L15" s="243"/>
      <c r="M15" s="244"/>
      <c r="N15" s="199"/>
      <c r="O15" s="169"/>
      <c r="P15" s="168"/>
      <c r="Q15" s="168"/>
      <c r="R15" s="168"/>
    </row>
    <row r="16" spans="1:18" ht="31.9" customHeight="1" x14ac:dyDescent="0.2">
      <c r="A16" s="59" t="s">
        <v>312</v>
      </c>
      <c r="B16" s="199"/>
      <c r="C16" s="216">
        <f t="shared" si="0"/>
        <v>0</v>
      </c>
      <c r="D16" s="208"/>
      <c r="E16" s="216">
        <f t="shared" si="1"/>
        <v>0</v>
      </c>
      <c r="F16" s="209"/>
      <c r="G16" s="209"/>
      <c r="H16" s="216">
        <f>IF(Sąrašai!pvm_tipas=2,$C16,$F16)</f>
        <v>0</v>
      </c>
      <c r="I16" s="216">
        <f t="shared" si="2"/>
        <v>0</v>
      </c>
      <c r="J16" s="199"/>
      <c r="K16" s="210"/>
      <c r="L16" s="243"/>
      <c r="M16" s="244"/>
      <c r="N16" s="199"/>
      <c r="O16" s="169"/>
      <c r="P16" s="168"/>
      <c r="Q16" s="168"/>
      <c r="R16" s="168"/>
    </row>
    <row r="17" spans="1:14" ht="31.9" customHeight="1" x14ac:dyDescent="0.2">
      <c r="A17" s="59" t="s">
        <v>313</v>
      </c>
      <c r="B17" s="199"/>
      <c r="C17" s="216">
        <f t="shared" si="0"/>
        <v>0</v>
      </c>
      <c r="D17" s="208"/>
      <c r="E17" s="216">
        <f t="shared" si="1"/>
        <v>0</v>
      </c>
      <c r="F17" s="209"/>
      <c r="G17" s="209"/>
      <c r="H17" s="216">
        <f>IF(Sąrašai!pvm_tipas=2,$C17,$F17)</f>
        <v>0</v>
      </c>
      <c r="I17" s="216">
        <f t="shared" si="2"/>
        <v>0</v>
      </c>
      <c r="J17" s="199"/>
      <c r="K17" s="210"/>
      <c r="L17" s="243"/>
      <c r="M17" s="244"/>
      <c r="N17" s="199"/>
    </row>
    <row r="18" spans="1:14" ht="31.9" customHeight="1" x14ac:dyDescent="0.2">
      <c r="A18" s="59" t="s">
        <v>314</v>
      </c>
      <c r="B18" s="199"/>
      <c r="C18" s="216">
        <f t="shared" si="0"/>
        <v>0</v>
      </c>
      <c r="D18" s="208"/>
      <c r="E18" s="216">
        <f t="shared" si="1"/>
        <v>0</v>
      </c>
      <c r="F18" s="209"/>
      <c r="G18" s="209"/>
      <c r="H18" s="216">
        <f>IF(Sąrašai!pvm_tipas=2,$C18,$F18)</f>
        <v>0</v>
      </c>
      <c r="I18" s="216">
        <f t="shared" si="2"/>
        <v>0</v>
      </c>
      <c r="J18" s="199"/>
      <c r="K18" s="210"/>
      <c r="L18" s="243"/>
      <c r="M18" s="244"/>
      <c r="N18" s="199"/>
    </row>
    <row r="19" spans="1:14" ht="31.9" customHeight="1" x14ac:dyDescent="0.2">
      <c r="A19" s="59" t="s">
        <v>315</v>
      </c>
      <c r="B19" s="199"/>
      <c r="C19" s="216">
        <f t="shared" si="0"/>
        <v>0</v>
      </c>
      <c r="D19" s="208"/>
      <c r="E19" s="216">
        <f t="shared" si="1"/>
        <v>0</v>
      </c>
      <c r="F19" s="209"/>
      <c r="G19" s="209"/>
      <c r="H19" s="216">
        <f>IF(Sąrašai!pvm_tipas=2,$C19,$F19)</f>
        <v>0</v>
      </c>
      <c r="I19" s="216">
        <f t="shared" si="2"/>
        <v>0</v>
      </c>
      <c r="J19" s="199"/>
      <c r="K19" s="210"/>
      <c r="L19" s="243"/>
      <c r="M19" s="244"/>
      <c r="N19" s="199"/>
    </row>
    <row r="20" spans="1:14" ht="31.9" customHeight="1" x14ac:dyDescent="0.2">
      <c r="A20" s="59" t="s">
        <v>316</v>
      </c>
      <c r="B20" s="199"/>
      <c r="C20" s="216">
        <f t="shared" si="0"/>
        <v>0</v>
      </c>
      <c r="D20" s="208"/>
      <c r="E20" s="216">
        <f t="shared" si="1"/>
        <v>0</v>
      </c>
      <c r="F20" s="209"/>
      <c r="G20" s="209"/>
      <c r="H20" s="216">
        <f>IF(Sąrašai!pvm_tipas=2,$C20,$F20)</f>
        <v>0</v>
      </c>
      <c r="I20" s="216">
        <f t="shared" si="2"/>
        <v>0</v>
      </c>
      <c r="J20" s="199"/>
      <c r="K20" s="210"/>
      <c r="L20" s="243"/>
      <c r="M20" s="244"/>
      <c r="N20" s="199"/>
    </row>
    <row r="21" spans="1:14" ht="31.9" customHeight="1" x14ac:dyDescent="0.2">
      <c r="A21" s="59" t="s">
        <v>484</v>
      </c>
      <c r="B21" s="199"/>
      <c r="C21" s="216">
        <f t="shared" si="0"/>
        <v>0</v>
      </c>
      <c r="D21" s="208"/>
      <c r="E21" s="216">
        <f t="shared" si="1"/>
        <v>0</v>
      </c>
      <c r="F21" s="209"/>
      <c r="G21" s="209"/>
      <c r="H21" s="216">
        <f>IF(Sąrašai!pvm_tipas=2,$C21,$F21)</f>
        <v>0</v>
      </c>
      <c r="I21" s="216">
        <f t="shared" si="2"/>
        <v>0</v>
      </c>
      <c r="J21" s="199"/>
      <c r="K21" s="210"/>
      <c r="L21" s="243"/>
      <c r="M21" s="244"/>
      <c r="N21" s="199"/>
    </row>
    <row r="22" spans="1:14" ht="31.9" customHeight="1" x14ac:dyDescent="0.2">
      <c r="A22" s="59" t="s">
        <v>485</v>
      </c>
      <c r="B22" s="199"/>
      <c r="C22" s="216">
        <f t="shared" si="0"/>
        <v>0</v>
      </c>
      <c r="D22" s="208"/>
      <c r="E22" s="216">
        <f t="shared" si="1"/>
        <v>0</v>
      </c>
      <c r="F22" s="209"/>
      <c r="G22" s="209"/>
      <c r="H22" s="216">
        <f>IF(Sąrašai!pvm_tipas=2,$C22,$F22)</f>
        <v>0</v>
      </c>
      <c r="I22" s="216">
        <f t="shared" si="2"/>
        <v>0</v>
      </c>
      <c r="J22" s="199"/>
      <c r="K22" s="210"/>
      <c r="L22" s="243"/>
      <c r="M22" s="244"/>
      <c r="N22" s="199"/>
    </row>
    <row r="23" spans="1:14" ht="31.9" customHeight="1" x14ac:dyDescent="0.2">
      <c r="A23" s="59" t="s">
        <v>486</v>
      </c>
      <c r="B23" s="199"/>
      <c r="C23" s="216">
        <f t="shared" si="0"/>
        <v>0</v>
      </c>
      <c r="D23" s="208"/>
      <c r="E23" s="216">
        <f t="shared" si="1"/>
        <v>0</v>
      </c>
      <c r="F23" s="209"/>
      <c r="G23" s="209"/>
      <c r="H23" s="216">
        <f>IF(Sąrašai!pvm_tipas=2,$C23,$F23)</f>
        <v>0</v>
      </c>
      <c r="I23" s="216">
        <f t="shared" si="2"/>
        <v>0</v>
      </c>
      <c r="J23" s="199"/>
      <c r="K23" s="210"/>
      <c r="L23" s="243"/>
      <c r="M23" s="244"/>
      <c r="N23" s="199"/>
    </row>
    <row r="24" spans="1:14" s="60" customFormat="1" ht="31.9" customHeight="1" x14ac:dyDescent="0.2">
      <c r="A24" s="58" t="s">
        <v>223</v>
      </c>
      <c r="B24" s="200" t="s">
        <v>488</v>
      </c>
      <c r="C24" s="217">
        <f>SUM(C25:C34)</f>
        <v>0</v>
      </c>
      <c r="D24" s="218"/>
      <c r="E24" s="217">
        <f>SUM(E25:E34)</f>
        <v>0</v>
      </c>
      <c r="F24" s="217">
        <f>SUM(F25:F34)</f>
        <v>0</v>
      </c>
      <c r="G24" s="217">
        <f>SUM(G25:G34)</f>
        <v>0</v>
      </c>
      <c r="H24" s="217">
        <f t="shared" ref="H24:I24" si="3">SUM(H25:H34)</f>
        <v>0</v>
      </c>
      <c r="I24" s="217">
        <f t="shared" si="3"/>
        <v>0</v>
      </c>
      <c r="J24" s="211"/>
      <c r="K24" s="211"/>
      <c r="L24" s="245"/>
      <c r="M24" s="246"/>
      <c r="N24" s="211"/>
    </row>
    <row r="25" spans="1:14" ht="31.9" customHeight="1" x14ac:dyDescent="0.2">
      <c r="A25" s="59" t="s">
        <v>317</v>
      </c>
      <c r="B25" s="199"/>
      <c r="C25" s="216">
        <f t="shared" ref="C25:C45" si="4">ROUND(F25/(1+D25/100), 2)</f>
        <v>0</v>
      </c>
      <c r="D25" s="208"/>
      <c r="E25" s="216">
        <f t="shared" ref="E25:E45" si="5">F25-C25</f>
        <v>0</v>
      </c>
      <c r="F25" s="209"/>
      <c r="G25" s="209"/>
      <c r="H25" s="216">
        <f>IF(Sąrašai!pvm_tipas=2,$C25,$F25)</f>
        <v>0</v>
      </c>
      <c r="I25" s="216">
        <f>ROUND(H25*I$5/100,2)</f>
        <v>0</v>
      </c>
      <c r="J25" s="199"/>
      <c r="K25" s="210"/>
      <c r="L25" s="243"/>
      <c r="M25" s="244"/>
      <c r="N25" s="199"/>
    </row>
    <row r="26" spans="1:14" ht="31.9" customHeight="1" x14ac:dyDescent="0.2">
      <c r="A26" s="59" t="s">
        <v>318</v>
      </c>
      <c r="B26" s="199"/>
      <c r="C26" s="216">
        <f t="shared" si="4"/>
        <v>0</v>
      </c>
      <c r="D26" s="208"/>
      <c r="E26" s="216">
        <f t="shared" si="5"/>
        <v>0</v>
      </c>
      <c r="F26" s="209"/>
      <c r="G26" s="209"/>
      <c r="H26" s="216">
        <f>IF(Sąrašai!pvm_tipas=2,$C26,$F26)</f>
        <v>0</v>
      </c>
      <c r="I26" s="216">
        <f t="shared" ref="I26:I34" si="6">ROUND(H26*I$5/100,2)</f>
        <v>0</v>
      </c>
      <c r="J26" s="199"/>
      <c r="K26" s="210"/>
      <c r="L26" s="243"/>
      <c r="M26" s="244"/>
      <c r="N26" s="199"/>
    </row>
    <row r="27" spans="1:14" ht="31.9" customHeight="1" x14ac:dyDescent="0.2">
      <c r="A27" s="59" t="s">
        <v>319</v>
      </c>
      <c r="B27" s="199"/>
      <c r="C27" s="216">
        <f t="shared" si="4"/>
        <v>0</v>
      </c>
      <c r="D27" s="208"/>
      <c r="E27" s="216">
        <f t="shared" si="5"/>
        <v>0</v>
      </c>
      <c r="F27" s="209"/>
      <c r="G27" s="209"/>
      <c r="H27" s="216">
        <f>IF(Sąrašai!pvm_tipas=2,$C27,$F27)</f>
        <v>0</v>
      </c>
      <c r="I27" s="216">
        <f t="shared" si="6"/>
        <v>0</v>
      </c>
      <c r="J27" s="199"/>
      <c r="K27" s="210"/>
      <c r="L27" s="243"/>
      <c r="M27" s="244"/>
      <c r="N27" s="199"/>
    </row>
    <row r="28" spans="1:14" ht="31.9" customHeight="1" x14ac:dyDescent="0.2">
      <c r="A28" s="59" t="s">
        <v>320</v>
      </c>
      <c r="B28" s="199"/>
      <c r="C28" s="216">
        <f t="shared" si="4"/>
        <v>0</v>
      </c>
      <c r="D28" s="208"/>
      <c r="E28" s="216">
        <f t="shared" si="5"/>
        <v>0</v>
      </c>
      <c r="F28" s="209"/>
      <c r="G28" s="209"/>
      <c r="H28" s="216">
        <f>IF(Sąrašai!pvm_tipas=2,$C28,$F28)</f>
        <v>0</v>
      </c>
      <c r="I28" s="216">
        <f t="shared" si="6"/>
        <v>0</v>
      </c>
      <c r="J28" s="199"/>
      <c r="K28" s="210"/>
      <c r="L28" s="243"/>
      <c r="M28" s="244"/>
      <c r="N28" s="199"/>
    </row>
    <row r="29" spans="1:14" ht="31.9" customHeight="1" x14ac:dyDescent="0.2">
      <c r="A29" s="59" t="s">
        <v>321</v>
      </c>
      <c r="B29" s="199"/>
      <c r="C29" s="216">
        <f t="shared" si="4"/>
        <v>0</v>
      </c>
      <c r="D29" s="208"/>
      <c r="E29" s="216">
        <f t="shared" si="5"/>
        <v>0</v>
      </c>
      <c r="F29" s="209"/>
      <c r="G29" s="209"/>
      <c r="H29" s="216">
        <f>IF(Sąrašai!pvm_tipas=2,$C29,$F29)</f>
        <v>0</v>
      </c>
      <c r="I29" s="216">
        <f t="shared" si="6"/>
        <v>0</v>
      </c>
      <c r="J29" s="199"/>
      <c r="K29" s="210"/>
      <c r="L29" s="243"/>
      <c r="M29" s="244"/>
      <c r="N29" s="199"/>
    </row>
    <row r="30" spans="1:14" ht="31.9" customHeight="1" x14ac:dyDescent="0.2">
      <c r="A30" s="59" t="s">
        <v>322</v>
      </c>
      <c r="B30" s="199"/>
      <c r="C30" s="216">
        <f t="shared" si="4"/>
        <v>0</v>
      </c>
      <c r="D30" s="208"/>
      <c r="E30" s="216">
        <f t="shared" si="5"/>
        <v>0</v>
      </c>
      <c r="F30" s="209"/>
      <c r="G30" s="209"/>
      <c r="H30" s="216">
        <f>IF(Sąrašai!pvm_tipas=2,$C30,$F30)</f>
        <v>0</v>
      </c>
      <c r="I30" s="216">
        <f t="shared" si="6"/>
        <v>0</v>
      </c>
      <c r="J30" s="199"/>
      <c r="K30" s="210"/>
      <c r="L30" s="243"/>
      <c r="M30" s="244"/>
      <c r="N30" s="199"/>
    </row>
    <row r="31" spans="1:14" ht="31.9" customHeight="1" x14ac:dyDescent="0.2">
      <c r="A31" s="59" t="s">
        <v>323</v>
      </c>
      <c r="B31" s="199"/>
      <c r="C31" s="216">
        <f t="shared" si="4"/>
        <v>0</v>
      </c>
      <c r="D31" s="208"/>
      <c r="E31" s="216">
        <f t="shared" si="5"/>
        <v>0</v>
      </c>
      <c r="F31" s="209"/>
      <c r="G31" s="209"/>
      <c r="H31" s="216">
        <f>IF(Sąrašai!pvm_tipas=2,$C31,$F31)</f>
        <v>0</v>
      </c>
      <c r="I31" s="216">
        <f t="shared" si="6"/>
        <v>0</v>
      </c>
      <c r="J31" s="199"/>
      <c r="K31" s="210"/>
      <c r="L31" s="243"/>
      <c r="M31" s="244"/>
      <c r="N31" s="199"/>
    </row>
    <row r="32" spans="1:14" ht="31.9" customHeight="1" x14ac:dyDescent="0.2">
      <c r="A32" s="59" t="s">
        <v>324</v>
      </c>
      <c r="B32" s="199"/>
      <c r="C32" s="216">
        <f t="shared" si="4"/>
        <v>0</v>
      </c>
      <c r="D32" s="208"/>
      <c r="E32" s="216">
        <f t="shared" si="5"/>
        <v>0</v>
      </c>
      <c r="F32" s="209"/>
      <c r="G32" s="209"/>
      <c r="H32" s="216">
        <f>IF(Sąrašai!pvm_tipas=2,$C32,$F32)</f>
        <v>0</v>
      </c>
      <c r="I32" s="216">
        <f t="shared" si="6"/>
        <v>0</v>
      </c>
      <c r="J32" s="199"/>
      <c r="K32" s="210"/>
      <c r="L32" s="243"/>
      <c r="M32" s="244"/>
      <c r="N32" s="199"/>
    </row>
    <row r="33" spans="1:14" ht="31.9" customHeight="1" x14ac:dyDescent="0.2">
      <c r="A33" s="59" t="s">
        <v>325</v>
      </c>
      <c r="B33" s="199"/>
      <c r="C33" s="216">
        <f t="shared" si="4"/>
        <v>0</v>
      </c>
      <c r="D33" s="208"/>
      <c r="E33" s="216">
        <f t="shared" si="5"/>
        <v>0</v>
      </c>
      <c r="F33" s="209"/>
      <c r="G33" s="209"/>
      <c r="H33" s="216">
        <f>IF(Sąrašai!pvm_tipas=2,$C33,$F33)</f>
        <v>0</v>
      </c>
      <c r="I33" s="216">
        <f t="shared" si="6"/>
        <v>0</v>
      </c>
      <c r="J33" s="199"/>
      <c r="K33" s="210"/>
      <c r="L33" s="243"/>
      <c r="M33" s="244"/>
      <c r="N33" s="199"/>
    </row>
    <row r="34" spans="1:14" ht="31.9" customHeight="1" x14ac:dyDescent="0.2">
      <c r="A34" s="59" t="s">
        <v>326</v>
      </c>
      <c r="B34" s="199"/>
      <c r="C34" s="216">
        <f t="shared" si="4"/>
        <v>0</v>
      </c>
      <c r="D34" s="208"/>
      <c r="E34" s="216">
        <f t="shared" si="5"/>
        <v>0</v>
      </c>
      <c r="F34" s="209"/>
      <c r="G34" s="209"/>
      <c r="H34" s="216">
        <f>IF(Sąrašai!pvm_tipas=2,$C34,$F34)</f>
        <v>0</v>
      </c>
      <c r="I34" s="216">
        <f t="shared" si="6"/>
        <v>0</v>
      </c>
      <c r="J34" s="199"/>
      <c r="K34" s="210"/>
      <c r="L34" s="243"/>
      <c r="M34" s="244"/>
      <c r="N34" s="199"/>
    </row>
    <row r="35" spans="1:14" s="60" customFormat="1" ht="31.9" customHeight="1" x14ac:dyDescent="0.2">
      <c r="A35" s="58" t="s">
        <v>327</v>
      </c>
      <c r="B35" s="200" t="s">
        <v>489</v>
      </c>
      <c r="C35" s="217">
        <f>SUM(C36:C45)</f>
        <v>0</v>
      </c>
      <c r="D35" s="218"/>
      <c r="E35" s="217">
        <f>SUM(E36:E45)</f>
        <v>0</v>
      </c>
      <c r="F35" s="217">
        <f t="shared" ref="F35:I35" si="7">SUM(F36:F45)</f>
        <v>0</v>
      </c>
      <c r="G35" s="217">
        <f t="shared" si="7"/>
        <v>0</v>
      </c>
      <c r="H35" s="217">
        <f t="shared" si="7"/>
        <v>0</v>
      </c>
      <c r="I35" s="217">
        <f t="shared" si="7"/>
        <v>0</v>
      </c>
      <c r="J35" s="211"/>
      <c r="K35" s="211"/>
      <c r="L35" s="245"/>
      <c r="M35" s="246"/>
      <c r="N35" s="211"/>
    </row>
    <row r="36" spans="1:14" ht="31.9" customHeight="1" x14ac:dyDescent="0.2">
      <c r="A36" s="59" t="s">
        <v>328</v>
      </c>
      <c r="B36" s="199"/>
      <c r="C36" s="216">
        <f t="shared" si="4"/>
        <v>0</v>
      </c>
      <c r="D36" s="208"/>
      <c r="E36" s="216">
        <f t="shared" si="5"/>
        <v>0</v>
      </c>
      <c r="F36" s="209"/>
      <c r="G36" s="209"/>
      <c r="H36" s="216">
        <f>IF(Sąrašai!pvm_tipas=2,$C36,$F36)</f>
        <v>0</v>
      </c>
      <c r="I36" s="216">
        <f>ROUND(H36*I$5/100,2)</f>
        <v>0</v>
      </c>
      <c r="J36" s="199"/>
      <c r="K36" s="210"/>
      <c r="L36" s="243"/>
      <c r="M36" s="244"/>
      <c r="N36" s="199"/>
    </row>
    <row r="37" spans="1:14" ht="31.9" customHeight="1" x14ac:dyDescent="0.2">
      <c r="A37" s="59" t="s">
        <v>329</v>
      </c>
      <c r="B37" s="199"/>
      <c r="C37" s="216">
        <f t="shared" si="4"/>
        <v>0</v>
      </c>
      <c r="D37" s="208"/>
      <c r="E37" s="216">
        <f t="shared" si="5"/>
        <v>0</v>
      </c>
      <c r="F37" s="209"/>
      <c r="G37" s="209"/>
      <c r="H37" s="216">
        <f>IF(Sąrašai!pvm_tipas=2,$C37,$F37)</f>
        <v>0</v>
      </c>
      <c r="I37" s="216">
        <f t="shared" ref="I37:I43" si="8">ROUND(H37*I$5/100,2)</f>
        <v>0</v>
      </c>
      <c r="J37" s="199"/>
      <c r="K37" s="210"/>
      <c r="L37" s="243"/>
      <c r="M37" s="244"/>
      <c r="N37" s="199"/>
    </row>
    <row r="38" spans="1:14" ht="31.9" customHeight="1" x14ac:dyDescent="0.2">
      <c r="A38" s="59" t="s">
        <v>330</v>
      </c>
      <c r="B38" s="199"/>
      <c r="C38" s="216">
        <f t="shared" si="4"/>
        <v>0</v>
      </c>
      <c r="D38" s="208"/>
      <c r="E38" s="216">
        <f t="shared" si="5"/>
        <v>0</v>
      </c>
      <c r="F38" s="209"/>
      <c r="G38" s="209"/>
      <c r="H38" s="216">
        <f>IF(Sąrašai!pvm_tipas=2,$C38,$F38)</f>
        <v>0</v>
      </c>
      <c r="I38" s="216">
        <f t="shared" si="8"/>
        <v>0</v>
      </c>
      <c r="J38" s="199"/>
      <c r="K38" s="210"/>
      <c r="L38" s="243"/>
      <c r="M38" s="244"/>
      <c r="N38" s="199"/>
    </row>
    <row r="39" spans="1:14" ht="31.9" customHeight="1" x14ac:dyDescent="0.2">
      <c r="A39" s="59" t="s">
        <v>331</v>
      </c>
      <c r="B39" s="199"/>
      <c r="C39" s="216">
        <f t="shared" si="4"/>
        <v>0</v>
      </c>
      <c r="D39" s="208"/>
      <c r="E39" s="216">
        <f t="shared" si="5"/>
        <v>0</v>
      </c>
      <c r="F39" s="209"/>
      <c r="G39" s="209"/>
      <c r="H39" s="216">
        <f>IF(Sąrašai!pvm_tipas=2,$C39,$F39)</f>
        <v>0</v>
      </c>
      <c r="I39" s="216">
        <f t="shared" si="8"/>
        <v>0</v>
      </c>
      <c r="J39" s="199"/>
      <c r="K39" s="210"/>
      <c r="L39" s="243"/>
      <c r="M39" s="244"/>
      <c r="N39" s="199"/>
    </row>
    <row r="40" spans="1:14" ht="31.9" customHeight="1" x14ac:dyDescent="0.2">
      <c r="A40" s="59" t="s">
        <v>332</v>
      </c>
      <c r="B40" s="199"/>
      <c r="C40" s="216">
        <f t="shared" si="4"/>
        <v>0</v>
      </c>
      <c r="D40" s="208"/>
      <c r="E40" s="216">
        <f t="shared" si="5"/>
        <v>0</v>
      </c>
      <c r="F40" s="209"/>
      <c r="G40" s="209"/>
      <c r="H40" s="216">
        <f>IF(Sąrašai!pvm_tipas=2,$C40,$F40)</f>
        <v>0</v>
      </c>
      <c r="I40" s="216">
        <f t="shared" si="8"/>
        <v>0</v>
      </c>
      <c r="J40" s="199"/>
      <c r="K40" s="210"/>
      <c r="L40" s="243"/>
      <c r="M40" s="244"/>
      <c r="N40" s="199"/>
    </row>
    <row r="41" spans="1:14" ht="31.9" customHeight="1" x14ac:dyDescent="0.2">
      <c r="A41" s="59" t="s">
        <v>333</v>
      </c>
      <c r="B41" s="199"/>
      <c r="C41" s="216">
        <f t="shared" si="4"/>
        <v>0</v>
      </c>
      <c r="D41" s="208"/>
      <c r="E41" s="216">
        <f t="shared" si="5"/>
        <v>0</v>
      </c>
      <c r="F41" s="209"/>
      <c r="G41" s="209"/>
      <c r="H41" s="216">
        <f>IF(Sąrašai!pvm_tipas=2,$C41,$F41)</f>
        <v>0</v>
      </c>
      <c r="I41" s="216">
        <f t="shared" si="8"/>
        <v>0</v>
      </c>
      <c r="J41" s="199"/>
      <c r="K41" s="210"/>
      <c r="L41" s="243"/>
      <c r="M41" s="244"/>
      <c r="N41" s="199"/>
    </row>
    <row r="42" spans="1:14" ht="31.9" customHeight="1" x14ac:dyDescent="0.2">
      <c r="A42" s="59" t="s">
        <v>334</v>
      </c>
      <c r="B42" s="199"/>
      <c r="C42" s="216">
        <f t="shared" si="4"/>
        <v>0</v>
      </c>
      <c r="D42" s="208"/>
      <c r="E42" s="216">
        <f t="shared" si="5"/>
        <v>0</v>
      </c>
      <c r="F42" s="209"/>
      <c r="G42" s="209"/>
      <c r="H42" s="216">
        <f>IF(Sąrašai!pvm_tipas=2,$C42,$F42)</f>
        <v>0</v>
      </c>
      <c r="I42" s="216">
        <f t="shared" si="8"/>
        <v>0</v>
      </c>
      <c r="J42" s="199"/>
      <c r="K42" s="210"/>
      <c r="L42" s="243"/>
      <c r="M42" s="244"/>
      <c r="N42" s="199"/>
    </row>
    <row r="43" spans="1:14" ht="31.9" customHeight="1" x14ac:dyDescent="0.2">
      <c r="A43" s="59" t="s">
        <v>335</v>
      </c>
      <c r="B43" s="199"/>
      <c r="C43" s="216">
        <f t="shared" si="4"/>
        <v>0</v>
      </c>
      <c r="D43" s="208"/>
      <c r="E43" s="216">
        <f t="shared" si="5"/>
        <v>0</v>
      </c>
      <c r="F43" s="209"/>
      <c r="G43" s="209"/>
      <c r="H43" s="216">
        <f>IF(Sąrašai!pvm_tipas=2,$C43,$F43)</f>
        <v>0</v>
      </c>
      <c r="I43" s="216">
        <f t="shared" si="8"/>
        <v>0</v>
      </c>
      <c r="J43" s="199"/>
      <c r="K43" s="210"/>
      <c r="L43" s="243"/>
      <c r="M43" s="244"/>
      <c r="N43" s="199"/>
    </row>
    <row r="44" spans="1:14" ht="31.9" customHeight="1" x14ac:dyDescent="0.2">
      <c r="A44" s="59" t="s">
        <v>336</v>
      </c>
      <c r="B44" s="199"/>
      <c r="C44" s="216">
        <f t="shared" si="4"/>
        <v>0</v>
      </c>
      <c r="D44" s="208"/>
      <c r="E44" s="216">
        <f t="shared" si="5"/>
        <v>0</v>
      </c>
      <c r="F44" s="209"/>
      <c r="G44" s="209"/>
      <c r="H44" s="216">
        <f>IF(Sąrašai!pvm_tipas=2,$C44,$F44)</f>
        <v>0</v>
      </c>
      <c r="I44" s="216">
        <f t="shared" ref="I44:I45" si="9">ROUND(H44*I$5/100,2)</f>
        <v>0</v>
      </c>
      <c r="J44" s="199"/>
      <c r="K44" s="210"/>
      <c r="L44" s="243"/>
      <c r="M44" s="244"/>
      <c r="N44" s="199"/>
    </row>
    <row r="45" spans="1:14" ht="31.9" customHeight="1" x14ac:dyDescent="0.2">
      <c r="A45" s="59" t="s">
        <v>337</v>
      </c>
      <c r="B45" s="199"/>
      <c r="C45" s="216">
        <f t="shared" si="4"/>
        <v>0</v>
      </c>
      <c r="D45" s="208"/>
      <c r="E45" s="216">
        <f t="shared" si="5"/>
        <v>0</v>
      </c>
      <c r="F45" s="209"/>
      <c r="G45" s="209"/>
      <c r="H45" s="216">
        <f>IF(Sąrašai!pvm_tipas=2,$C45,$F45)</f>
        <v>0</v>
      </c>
      <c r="I45" s="216">
        <f t="shared" si="9"/>
        <v>0</v>
      </c>
      <c r="J45" s="199"/>
      <c r="K45" s="210"/>
      <c r="L45" s="243"/>
      <c r="M45" s="244"/>
      <c r="N45" s="199"/>
    </row>
    <row r="46" spans="1:14" ht="31.9" customHeight="1" x14ac:dyDescent="0.2">
      <c r="A46" s="58" t="s">
        <v>338</v>
      </c>
      <c r="B46" s="201" t="s">
        <v>89</v>
      </c>
      <c r="C46" s="219">
        <f>SUM(C47:C50)</f>
        <v>0</v>
      </c>
      <c r="D46" s="220"/>
      <c r="E46" s="219">
        <f t="shared" ref="E46:H46" si="10">SUM(E47:E50)</f>
        <v>0</v>
      </c>
      <c r="F46" s="219">
        <f t="shared" si="10"/>
        <v>0</v>
      </c>
      <c r="G46" s="219">
        <f t="shared" si="10"/>
        <v>0</v>
      </c>
      <c r="H46" s="219">
        <f t="shared" si="10"/>
        <v>0</v>
      </c>
      <c r="I46" s="219">
        <f>SUM(I47:I50)</f>
        <v>0</v>
      </c>
      <c r="J46" s="211"/>
      <c r="K46" s="211"/>
      <c r="L46" s="245"/>
      <c r="M46" s="246"/>
      <c r="N46" s="211"/>
    </row>
    <row r="47" spans="1:14" ht="31.9" customHeight="1" x14ac:dyDescent="0.2">
      <c r="A47" s="202" t="s">
        <v>339</v>
      </c>
      <c r="B47" s="203" t="s">
        <v>90</v>
      </c>
      <c r="C47" s="216">
        <f>ROUND(F47/(1+D47/100), 2)</f>
        <v>0</v>
      </c>
      <c r="D47" s="208"/>
      <c r="E47" s="216">
        <f>F47-C47</f>
        <v>0</v>
      </c>
      <c r="F47" s="209"/>
      <c r="G47" s="216">
        <f>IF(Sąrašai!pvm_tipas=2,$C47,$F47)</f>
        <v>0</v>
      </c>
      <c r="H47" s="216">
        <f>IF(Sąrašai!pvm_tipas=2,$C47,$F47)</f>
        <v>0</v>
      </c>
      <c r="I47" s="216">
        <f>ROUND(H47*I$5/100,2)</f>
        <v>0</v>
      </c>
      <c r="J47" s="199"/>
      <c r="K47" s="210"/>
      <c r="L47" s="243"/>
      <c r="M47" s="244"/>
      <c r="N47" s="199"/>
    </row>
    <row r="48" spans="1:14" ht="31.9" customHeight="1" x14ac:dyDescent="0.2">
      <c r="A48" s="204" t="s">
        <v>340</v>
      </c>
      <c r="B48" s="203" t="s">
        <v>110</v>
      </c>
      <c r="C48" s="216">
        <f>ROUND(F48/(1+D48/100), 2)</f>
        <v>0</v>
      </c>
      <c r="D48" s="208"/>
      <c r="E48" s="216">
        <f>F48-C48</f>
        <v>0</v>
      </c>
      <c r="F48" s="209"/>
      <c r="G48" s="216">
        <f>IF(Sąrašai!pvm_tipas=2,$C48,$F48)</f>
        <v>0</v>
      </c>
      <c r="H48" s="216">
        <f>IF(Sąrašai!pvm_tipas=2,$C48,$F48)</f>
        <v>0</v>
      </c>
      <c r="I48" s="216">
        <f t="shared" ref="I48:I50" si="11">ROUND(H48*I$5/100,2)</f>
        <v>0</v>
      </c>
      <c r="J48" s="199"/>
      <c r="K48" s="210"/>
      <c r="L48" s="243"/>
      <c r="M48" s="244"/>
      <c r="N48" s="199"/>
    </row>
    <row r="49" spans="1:17" ht="31.9" customHeight="1" x14ac:dyDescent="0.2">
      <c r="A49" s="204" t="s">
        <v>341</v>
      </c>
      <c r="B49" s="203" t="s">
        <v>93</v>
      </c>
      <c r="C49" s="216">
        <f>ROUND(F49/(1+D49/100), 2)</f>
        <v>0</v>
      </c>
      <c r="D49" s="208"/>
      <c r="E49" s="216">
        <f>F49-C49</f>
        <v>0</v>
      </c>
      <c r="F49" s="209"/>
      <c r="G49" s="216">
        <f>IF(Sąrašai!pvm_tipas=2,$C49,$F49)</f>
        <v>0</v>
      </c>
      <c r="H49" s="216">
        <f>IF(Sąrašai!pvm_tipas=2,$C49,$F49)</f>
        <v>0</v>
      </c>
      <c r="I49" s="216">
        <f t="shared" si="11"/>
        <v>0</v>
      </c>
      <c r="J49" s="199"/>
      <c r="K49" s="210"/>
      <c r="L49" s="243"/>
      <c r="M49" s="244"/>
      <c r="N49" s="199"/>
    </row>
    <row r="50" spans="1:17" ht="31.9" customHeight="1" x14ac:dyDescent="0.2">
      <c r="A50" s="204" t="s">
        <v>342</v>
      </c>
      <c r="B50" s="199"/>
      <c r="C50" s="216">
        <f>ROUND(F50/(1+D50/100), 2)</f>
        <v>0</v>
      </c>
      <c r="D50" s="208"/>
      <c r="E50" s="216">
        <f>F50-C50</f>
        <v>0</v>
      </c>
      <c r="F50" s="209"/>
      <c r="G50" s="209"/>
      <c r="H50" s="216">
        <f>IF(Sąrašai!pvm_tipas=2,$C50,$F50)</f>
        <v>0</v>
      </c>
      <c r="I50" s="216">
        <f t="shared" si="11"/>
        <v>0</v>
      </c>
      <c r="J50" s="199"/>
      <c r="K50" s="210"/>
      <c r="L50" s="243"/>
      <c r="M50" s="244"/>
      <c r="N50" s="199"/>
    </row>
    <row r="51" spans="1:17" ht="31.9" customHeight="1" x14ac:dyDescent="0.2">
      <c r="A51" s="205" t="s">
        <v>343</v>
      </c>
      <c r="B51" s="201" t="s">
        <v>95</v>
      </c>
      <c r="C51" s="217">
        <f>SUM(C52:C53)</f>
        <v>0</v>
      </c>
      <c r="D51" s="220"/>
      <c r="E51" s="217">
        <f t="shared" ref="E51:H51" si="12">SUM(E52:E53)</f>
        <v>0</v>
      </c>
      <c r="F51" s="219">
        <f t="shared" si="12"/>
        <v>0</v>
      </c>
      <c r="G51" s="219">
        <f t="shared" si="12"/>
        <v>0</v>
      </c>
      <c r="H51" s="219">
        <f t="shared" si="12"/>
        <v>0</v>
      </c>
      <c r="I51" s="217">
        <f>SUM(I52:I53)</f>
        <v>0</v>
      </c>
      <c r="J51" s="211"/>
      <c r="K51" s="211"/>
      <c r="L51" s="245"/>
      <c r="M51" s="246"/>
      <c r="N51" s="211"/>
    </row>
    <row r="52" spans="1:17" ht="31.9" customHeight="1" x14ac:dyDescent="0.2">
      <c r="A52" s="206" t="s">
        <v>344</v>
      </c>
      <c r="B52" s="203" t="s">
        <v>96</v>
      </c>
      <c r="C52" s="216">
        <f>ROUND(F52/(1+D52/100), 2)</f>
        <v>0</v>
      </c>
      <c r="D52" s="221">
        <v>0</v>
      </c>
      <c r="E52" s="216">
        <f>F52-C52</f>
        <v>0</v>
      </c>
      <c r="F52" s="209"/>
      <c r="G52" s="216">
        <v>0</v>
      </c>
      <c r="H52" s="216">
        <f>IF(Sąrašai!pvm_tipas=2,$C52,$F52)</f>
        <v>0</v>
      </c>
      <c r="I52" s="216">
        <f>ROUND(H52*I$5/100,2)</f>
        <v>0</v>
      </c>
      <c r="J52" s="199"/>
      <c r="K52" s="210"/>
      <c r="L52" s="245"/>
      <c r="M52" s="246"/>
      <c r="N52" s="199"/>
    </row>
    <row r="53" spans="1:17" ht="31.9" customHeight="1" x14ac:dyDescent="0.2">
      <c r="A53" s="207" t="s">
        <v>345</v>
      </c>
      <c r="B53" s="203" t="s">
        <v>97</v>
      </c>
      <c r="C53" s="216">
        <f>ROUND(F53/(1+D53/100), 2)</f>
        <v>0</v>
      </c>
      <c r="D53" s="221">
        <v>0</v>
      </c>
      <c r="E53" s="216">
        <f>F53-C53</f>
        <v>0</v>
      </c>
      <c r="F53" s="209"/>
      <c r="G53" s="216">
        <f>IF(Sąrašai!pvm_tipas=2,$C53,$F53)</f>
        <v>0</v>
      </c>
      <c r="H53" s="216">
        <f>IF(Sąrašai!pvm_tipas=2,$C53,$F53)</f>
        <v>0</v>
      </c>
      <c r="I53" s="216">
        <f>ROUND(H53*I$5/100,2)</f>
        <v>0</v>
      </c>
      <c r="J53" s="199"/>
      <c r="K53" s="210"/>
      <c r="L53" s="245"/>
      <c r="M53" s="246"/>
      <c r="N53" s="199"/>
    </row>
    <row r="54" spans="1:17" s="44" customFormat="1" ht="31.9" customHeight="1" x14ac:dyDescent="0.2">
      <c r="A54" s="58" t="s">
        <v>346</v>
      </c>
      <c r="B54" s="58" t="s">
        <v>98</v>
      </c>
      <c r="C54" s="222">
        <f>SUM(C10,C24,C35,C46,C51)</f>
        <v>0</v>
      </c>
      <c r="D54" s="223"/>
      <c r="E54" s="222">
        <f>SUM(E10,E24,E35,E46,E51)</f>
        <v>0</v>
      </c>
      <c r="F54" s="222">
        <f>SUM(F10,F24,F35,F46,F51)</f>
        <v>0</v>
      </c>
      <c r="G54" s="222">
        <f>SUM(G10,G24,G35,G46,G51)</f>
        <v>0</v>
      </c>
      <c r="H54" s="222">
        <f>SUM(H10,H24,H35,H46,H51)</f>
        <v>0</v>
      </c>
      <c r="I54" s="222">
        <f>SUM(I10,I24,I35,I46,I51)</f>
        <v>0</v>
      </c>
      <c r="J54" s="211"/>
      <c r="K54" s="211"/>
      <c r="L54" s="245"/>
      <c r="M54" s="246"/>
      <c r="N54" s="211"/>
      <c r="Q54" s="45"/>
    </row>
    <row r="55" spans="1:17" ht="31.9" customHeight="1" x14ac:dyDescent="0.2">
      <c r="A55" s="204" t="s">
        <v>347</v>
      </c>
      <c r="B55" s="203" t="s">
        <v>99</v>
      </c>
      <c r="C55" s="218"/>
      <c r="D55" s="218"/>
      <c r="E55" s="218"/>
      <c r="F55" s="218"/>
      <c r="G55" s="216">
        <f>IFERROR(ROUND(G54/H54*100, 2),)</f>
        <v>0</v>
      </c>
      <c r="H55" s="218"/>
      <c r="I55" s="218"/>
      <c r="J55" s="211"/>
      <c r="K55" s="211"/>
      <c r="L55" s="245"/>
      <c r="M55" s="246"/>
      <c r="N55" s="211"/>
    </row>
    <row r="56" spans="1:17" ht="31.9" customHeight="1" x14ac:dyDescent="0.2">
      <c r="A56" s="204" t="s">
        <v>348</v>
      </c>
      <c r="B56" s="203" t="s">
        <v>100</v>
      </c>
      <c r="C56" s="218"/>
      <c r="D56" s="218"/>
      <c r="E56" s="218"/>
      <c r="F56" s="218"/>
      <c r="G56" s="216">
        <f>IF(AND(H54&lt;=85000,G55&lt;=90),24,IF(AND(H54&gt;85001,H54&lt;=175000,G55&gt;60,G55&lt;=90),21,IF(AND(H54&gt;85001,H54&lt;=175000,G55&lt;=60),24,IF(AND(H54&gt;175001,G55&lt;=90),19,12))))</f>
        <v>24</v>
      </c>
      <c r="H56" s="218"/>
      <c r="I56" s="218"/>
      <c r="J56" s="211"/>
      <c r="K56" s="211"/>
      <c r="L56" s="245"/>
      <c r="M56" s="246"/>
      <c r="N56" s="211"/>
    </row>
    <row r="57" spans="1:17" s="44" customFormat="1" ht="31.9" customHeight="1" x14ac:dyDescent="0.2">
      <c r="A57" s="58" t="s">
        <v>349</v>
      </c>
      <c r="B57" s="58" t="s">
        <v>101</v>
      </c>
      <c r="C57" s="218"/>
      <c r="D57" s="218"/>
      <c r="E57" s="218"/>
      <c r="F57" s="218"/>
      <c r="G57" s="209"/>
      <c r="H57" s="218"/>
      <c r="I57" s="218"/>
      <c r="J57" s="211"/>
      <c r="K57" s="211"/>
      <c r="L57" s="245"/>
      <c r="M57" s="246"/>
      <c r="N57" s="211"/>
    </row>
    <row r="58" spans="1:17" s="44" customFormat="1" ht="31.9" customHeight="1" x14ac:dyDescent="0.2">
      <c r="A58" s="58" t="s">
        <v>350</v>
      </c>
      <c r="B58" s="58" t="s">
        <v>102</v>
      </c>
      <c r="C58" s="222">
        <f>+C54*$G$57/100</f>
        <v>0</v>
      </c>
      <c r="D58" s="222"/>
      <c r="E58" s="222">
        <f t="shared" ref="E58:I58" si="13">+E54*$G$57/100</f>
        <v>0</v>
      </c>
      <c r="F58" s="222">
        <f t="shared" si="13"/>
        <v>0</v>
      </c>
      <c r="G58" s="218"/>
      <c r="H58" s="222">
        <f t="shared" si="13"/>
        <v>0</v>
      </c>
      <c r="I58" s="222">
        <f t="shared" si="13"/>
        <v>0</v>
      </c>
      <c r="J58" s="211"/>
      <c r="K58" s="211"/>
      <c r="L58" s="211"/>
      <c r="M58" s="213"/>
      <c r="N58" s="211"/>
    </row>
    <row r="59" spans="1:17" s="44" customFormat="1" ht="31.9" customHeight="1" x14ac:dyDescent="0.2">
      <c r="A59" s="58" t="s">
        <v>351</v>
      </c>
      <c r="B59" s="58" t="s">
        <v>103</v>
      </c>
      <c r="C59" s="222">
        <f>+C54+C58</f>
        <v>0</v>
      </c>
      <c r="D59" s="222"/>
      <c r="E59" s="222">
        <f t="shared" ref="E59:H59" si="14">+E54+E58</f>
        <v>0</v>
      </c>
      <c r="F59" s="222">
        <f t="shared" si="14"/>
        <v>0</v>
      </c>
      <c r="G59" s="218"/>
      <c r="H59" s="222">
        <f t="shared" si="14"/>
        <v>0</v>
      </c>
      <c r="I59" s="222">
        <f>+I54+I58</f>
        <v>0</v>
      </c>
      <c r="J59" s="211"/>
      <c r="K59" s="211"/>
      <c r="L59" s="211"/>
      <c r="M59" s="213"/>
      <c r="N59" s="211"/>
    </row>
    <row r="60" spans="1:17" s="44" customFormat="1" ht="31.9" customHeight="1" x14ac:dyDescent="0.2">
      <c r="A60" s="224"/>
      <c r="B60" s="61"/>
      <c r="C60" s="225"/>
      <c r="D60" s="225"/>
      <c r="E60" s="225"/>
      <c r="F60" s="225"/>
      <c r="G60" s="226"/>
      <c r="H60" s="225"/>
      <c r="I60" s="225"/>
      <c r="J60" s="62"/>
      <c r="K60" s="62"/>
      <c r="L60" s="212"/>
      <c r="M60" s="62"/>
      <c r="N60" s="62"/>
    </row>
    <row r="61" spans="1:17" ht="15.6" customHeight="1" x14ac:dyDescent="0.2">
      <c r="B61" s="44" t="s">
        <v>104</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141</v>
      </c>
    </row>
    <row r="70" spans="1:2" ht="16.899999999999999" customHeight="1" x14ac:dyDescent="0.2">
      <c r="A70" s="45" t="s">
        <v>144</v>
      </c>
    </row>
    <row r="71" spans="1:2" ht="15" customHeight="1" x14ac:dyDescent="0.2">
      <c r="A71" s="45" t="s">
        <v>142</v>
      </c>
    </row>
    <row r="72" spans="1:2" ht="16.899999999999999" customHeight="1" x14ac:dyDescent="0.2">
      <c r="A72" s="45" t="s">
        <v>143</v>
      </c>
    </row>
    <row r="73" spans="1:2" ht="16.149999999999999" customHeight="1" x14ac:dyDescent="0.2">
      <c r="A73" s="64" t="s">
        <v>145</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20"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row>
    <row r="2" spans="1:28" s="65" customFormat="1" ht="16.149999999999999" customHeight="1" x14ac:dyDescent="0.25">
      <c r="A2" s="66" t="s">
        <v>472</v>
      </c>
      <c r="B2" s="66" t="s">
        <v>473</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352</v>
      </c>
      <c r="B3" s="458" t="s">
        <v>476</v>
      </c>
      <c r="C3" s="458"/>
      <c r="D3" s="458"/>
      <c r="E3" s="459">
        <f>'6l_FP'!F59</f>
        <v>0</v>
      </c>
      <c r="F3" s="459"/>
      <c r="G3" s="338" t="s">
        <v>27</v>
      </c>
      <c r="H3" s="455"/>
      <c r="I3" s="455"/>
      <c r="J3" s="456"/>
      <c r="K3" s="26"/>
      <c r="L3" s="26"/>
      <c r="M3" s="26"/>
      <c r="N3" s="26"/>
      <c r="O3" s="26"/>
      <c r="P3" s="26"/>
      <c r="Q3" s="26"/>
      <c r="R3" s="26"/>
      <c r="S3" s="26"/>
      <c r="T3" s="26"/>
      <c r="U3" s="26"/>
      <c r="V3" s="26"/>
      <c r="W3" s="26"/>
      <c r="X3" s="26"/>
      <c r="Y3" s="26"/>
      <c r="Z3" s="26"/>
      <c r="AA3" s="26"/>
    </row>
    <row r="4" spans="1:28" ht="24" customHeight="1" x14ac:dyDescent="0.25">
      <c r="A4" s="25" t="s">
        <v>353</v>
      </c>
      <c r="B4" s="460" t="s">
        <v>30</v>
      </c>
      <c r="C4" s="461"/>
      <c r="D4" s="462"/>
      <c r="E4" s="463">
        <f>+'6l_FP'!I5</f>
        <v>0</v>
      </c>
      <c r="F4" s="424"/>
      <c r="G4" s="424"/>
      <c r="H4" s="424"/>
      <c r="I4" s="424"/>
      <c r="J4" s="425"/>
      <c r="K4" s="30"/>
      <c r="L4" s="30"/>
      <c r="M4" s="30"/>
      <c r="N4" s="30"/>
      <c r="O4" s="30"/>
      <c r="P4" s="30"/>
      <c r="Q4" s="30"/>
      <c r="R4" s="30"/>
      <c r="S4" s="30"/>
      <c r="T4" s="30"/>
      <c r="U4" s="30"/>
      <c r="V4" s="30"/>
      <c r="W4" s="30"/>
      <c r="X4" s="30"/>
      <c r="Y4" s="30"/>
      <c r="Z4" s="30"/>
      <c r="AA4" s="30"/>
    </row>
    <row r="5" spans="1:28" ht="40.5" customHeight="1" x14ac:dyDescent="0.25">
      <c r="A5" s="25" t="s">
        <v>380</v>
      </c>
      <c r="B5" s="378" t="s">
        <v>31</v>
      </c>
      <c r="C5" s="379"/>
      <c r="D5" s="380"/>
      <c r="E5" s="453">
        <f>'6l_FP'!I59</f>
        <v>0</v>
      </c>
      <c r="F5" s="454"/>
      <c r="G5" s="338" t="s">
        <v>216</v>
      </c>
      <c r="H5" s="455"/>
      <c r="I5" s="455"/>
      <c r="J5" s="456"/>
      <c r="K5" s="30"/>
      <c r="L5" s="30"/>
      <c r="M5" s="30"/>
      <c r="N5" s="30"/>
      <c r="O5" s="30"/>
      <c r="P5" s="30"/>
      <c r="Q5" s="30"/>
      <c r="R5" s="30"/>
      <c r="S5" s="30"/>
      <c r="T5" s="30"/>
      <c r="U5" s="30"/>
      <c r="V5" s="30"/>
      <c r="W5" s="30"/>
      <c r="X5" s="30"/>
      <c r="Y5" s="30"/>
      <c r="Z5" s="30"/>
      <c r="AA5" s="30"/>
    </row>
    <row r="6" spans="1:28" ht="41.25" customHeight="1" x14ac:dyDescent="0.25">
      <c r="A6" s="467" t="s">
        <v>381</v>
      </c>
      <c r="B6" s="468" t="s">
        <v>33</v>
      </c>
      <c r="C6" s="468"/>
      <c r="D6" s="468"/>
      <c r="E6" s="68" t="s">
        <v>43</v>
      </c>
      <c r="F6" s="469" t="s">
        <v>34</v>
      </c>
      <c r="G6" s="469"/>
      <c r="H6" s="469"/>
      <c r="I6" s="469"/>
      <c r="J6" s="69" t="s">
        <v>35</v>
      </c>
      <c r="K6" s="275" t="s">
        <v>601</v>
      </c>
      <c r="L6" s="109"/>
      <c r="M6" s="30"/>
      <c r="N6" s="30"/>
      <c r="O6" s="30"/>
      <c r="P6" s="30"/>
      <c r="Q6" s="30"/>
      <c r="R6" s="30"/>
      <c r="S6" s="30"/>
      <c r="T6" s="30"/>
      <c r="U6" s="30"/>
      <c r="V6" s="30"/>
      <c r="W6" s="30"/>
      <c r="X6" s="30"/>
      <c r="Y6" s="30"/>
      <c r="Z6" s="30"/>
      <c r="AA6" s="30"/>
    </row>
    <row r="7" spans="1:28" ht="30" customHeight="1" x14ac:dyDescent="0.25">
      <c r="A7" s="467"/>
      <c r="B7" s="468"/>
      <c r="C7" s="468"/>
      <c r="D7" s="468"/>
      <c r="E7" s="4"/>
      <c r="F7" s="375" t="s">
        <v>36</v>
      </c>
      <c r="G7" s="376"/>
      <c r="H7" s="376"/>
      <c r="I7" s="377"/>
      <c r="J7" s="6"/>
      <c r="K7" s="187"/>
      <c r="L7" s="122"/>
      <c r="M7" s="26"/>
      <c r="N7" s="26"/>
      <c r="O7" s="26"/>
      <c r="P7" s="26"/>
      <c r="Q7" s="26"/>
      <c r="R7" s="26"/>
      <c r="S7" s="26"/>
      <c r="T7" s="26"/>
      <c r="U7" s="26"/>
      <c r="V7" s="26"/>
      <c r="W7" s="26"/>
      <c r="X7" s="26"/>
      <c r="Y7" s="26"/>
      <c r="Z7" s="26"/>
      <c r="AA7" s="26"/>
    </row>
    <row r="8" spans="1:28" ht="30" customHeight="1" x14ac:dyDescent="0.25">
      <c r="A8" s="467"/>
      <c r="B8" s="468"/>
      <c r="C8" s="468"/>
      <c r="D8" s="468"/>
      <c r="E8" s="4"/>
      <c r="F8" s="375" t="s">
        <v>37</v>
      </c>
      <c r="G8" s="376"/>
      <c r="H8" s="376"/>
      <c r="I8" s="377"/>
      <c r="J8" s="6"/>
      <c r="K8" s="187"/>
      <c r="L8" s="26"/>
      <c r="M8" s="26"/>
      <c r="N8" s="26"/>
      <c r="O8" s="26"/>
      <c r="P8" s="26"/>
      <c r="Q8" s="26"/>
      <c r="R8" s="26"/>
      <c r="S8" s="26"/>
      <c r="T8" s="26"/>
      <c r="U8" s="26"/>
      <c r="V8" s="26"/>
      <c r="W8" s="26"/>
      <c r="X8" s="26"/>
      <c r="Y8" s="26"/>
      <c r="Z8" s="26"/>
      <c r="AA8" s="26"/>
    </row>
    <row r="9" spans="1:28" ht="23.25" customHeight="1" x14ac:dyDescent="0.25">
      <c r="A9" s="467"/>
      <c r="B9" s="468"/>
      <c r="C9" s="468"/>
      <c r="D9" s="468"/>
      <c r="E9" s="4"/>
      <c r="F9" s="375" t="s">
        <v>38</v>
      </c>
      <c r="G9" s="376"/>
      <c r="H9" s="376"/>
      <c r="I9" s="377"/>
      <c r="J9" s="6"/>
      <c r="K9" s="187"/>
      <c r="L9" s="26"/>
      <c r="M9" s="26"/>
      <c r="N9" s="26"/>
      <c r="O9" s="26"/>
      <c r="P9" s="26"/>
      <c r="Q9" s="26"/>
      <c r="R9" s="26"/>
      <c r="S9" s="26"/>
      <c r="T9" s="26"/>
      <c r="U9" s="26"/>
      <c r="V9" s="26"/>
      <c r="W9" s="26"/>
      <c r="X9" s="26"/>
      <c r="Y9" s="26"/>
      <c r="Z9" s="26"/>
      <c r="AA9" s="26"/>
    </row>
    <row r="10" spans="1:28" ht="30" customHeight="1" x14ac:dyDescent="0.25">
      <c r="A10" s="467"/>
      <c r="B10" s="468"/>
      <c r="C10" s="468"/>
      <c r="D10" s="468"/>
      <c r="E10" s="4"/>
      <c r="F10" s="375" t="s">
        <v>39</v>
      </c>
      <c r="G10" s="376"/>
      <c r="H10" s="376"/>
      <c r="I10" s="377"/>
      <c r="J10" s="70">
        <f>'6l_FP'!I52-J12</f>
        <v>0</v>
      </c>
      <c r="K10" s="187"/>
      <c r="L10" s="26"/>
      <c r="M10" s="26"/>
      <c r="N10" s="26"/>
      <c r="O10" s="26"/>
      <c r="P10" s="26"/>
      <c r="Q10" s="26"/>
      <c r="R10" s="26"/>
      <c r="S10" s="26"/>
      <c r="T10" s="26"/>
      <c r="U10" s="26"/>
      <c r="V10" s="26"/>
      <c r="W10" s="26"/>
      <c r="X10" s="26"/>
      <c r="Y10" s="26"/>
      <c r="Z10" s="26"/>
      <c r="AA10" s="26"/>
    </row>
    <row r="11" spans="1:28" ht="30" customHeight="1" x14ac:dyDescent="0.25">
      <c r="A11" s="467"/>
      <c r="B11" s="468"/>
      <c r="C11" s="468"/>
      <c r="D11" s="468"/>
      <c r="E11" s="4"/>
      <c r="F11" s="375" t="s">
        <v>40</v>
      </c>
      <c r="G11" s="376"/>
      <c r="H11" s="376"/>
      <c r="I11" s="377"/>
      <c r="J11" s="70">
        <f>'6l_FP'!I53</f>
        <v>0</v>
      </c>
      <c r="K11" s="187"/>
      <c r="L11" s="30"/>
      <c r="M11" s="30"/>
      <c r="N11" s="30"/>
      <c r="O11" s="30"/>
      <c r="P11" s="30"/>
      <c r="Q11" s="30"/>
      <c r="R11" s="30"/>
      <c r="S11" s="30"/>
      <c r="T11" s="30"/>
      <c r="U11" s="30"/>
      <c r="V11" s="30"/>
      <c r="W11" s="30"/>
      <c r="X11" s="30"/>
      <c r="Y11" s="30"/>
      <c r="Z11" s="30"/>
      <c r="AA11" s="30"/>
    </row>
    <row r="12" spans="1:28" ht="30" customHeight="1" x14ac:dyDescent="0.25">
      <c r="A12" s="467"/>
      <c r="B12" s="468"/>
      <c r="C12" s="468"/>
      <c r="D12" s="468"/>
      <c r="E12" s="4"/>
      <c r="F12" s="375" t="s">
        <v>41</v>
      </c>
      <c r="G12" s="376"/>
      <c r="H12" s="376"/>
      <c r="I12" s="377"/>
      <c r="J12" s="6"/>
      <c r="K12" s="187"/>
      <c r="L12" s="30"/>
      <c r="M12" s="30"/>
      <c r="N12" s="30"/>
      <c r="O12" s="30"/>
      <c r="P12" s="30"/>
      <c r="Q12" s="30"/>
      <c r="R12" s="30"/>
      <c r="S12" s="30"/>
      <c r="T12" s="30"/>
      <c r="U12" s="30"/>
      <c r="V12" s="30"/>
      <c r="W12" s="30"/>
      <c r="X12" s="30"/>
      <c r="Y12" s="30"/>
      <c r="Z12" s="30"/>
      <c r="AA12" s="30"/>
    </row>
    <row r="13" spans="1:28" ht="30" customHeight="1" x14ac:dyDescent="0.25">
      <c r="A13" s="467"/>
      <c r="B13" s="468"/>
      <c r="C13" s="468"/>
      <c r="D13" s="468"/>
      <c r="E13" s="4"/>
      <c r="F13" s="375" t="s">
        <v>42</v>
      </c>
      <c r="G13" s="376"/>
      <c r="H13" s="376"/>
      <c r="I13" s="377"/>
      <c r="J13" s="6"/>
      <c r="K13" s="187"/>
      <c r="L13" s="26"/>
      <c r="M13" s="26"/>
      <c r="N13" s="26"/>
      <c r="O13" s="26"/>
      <c r="P13" s="26"/>
      <c r="Q13" s="26"/>
      <c r="R13" s="26"/>
      <c r="S13" s="26"/>
      <c r="T13" s="26"/>
      <c r="U13" s="26"/>
      <c r="V13" s="26"/>
      <c r="W13" s="26"/>
      <c r="X13" s="26"/>
      <c r="Y13" s="26"/>
      <c r="Z13" s="26"/>
      <c r="AA13" s="26"/>
    </row>
    <row r="14" spans="1:28" ht="35.25" customHeight="1" x14ac:dyDescent="0.25">
      <c r="A14" s="467"/>
      <c r="B14" s="468"/>
      <c r="C14" s="468"/>
      <c r="D14" s="468"/>
      <c r="E14" s="4"/>
      <c r="F14" s="375" t="s">
        <v>495</v>
      </c>
      <c r="G14" s="376"/>
      <c r="H14" s="376"/>
      <c r="I14" s="377"/>
      <c r="J14" s="6"/>
      <c r="K14" s="187"/>
      <c r="L14" s="30"/>
      <c r="M14" s="30"/>
      <c r="N14" s="30"/>
      <c r="O14" s="30"/>
      <c r="P14" s="30"/>
      <c r="Q14" s="30"/>
      <c r="R14" s="30"/>
      <c r="S14" s="30"/>
      <c r="T14" s="30"/>
      <c r="U14" s="30"/>
      <c r="V14" s="30"/>
      <c r="W14" s="30"/>
      <c r="X14" s="30"/>
      <c r="Y14" s="30"/>
      <c r="Z14" s="30"/>
      <c r="AA14" s="30"/>
    </row>
    <row r="15" spans="1:28" ht="36" customHeight="1" x14ac:dyDescent="0.25">
      <c r="A15" s="467"/>
      <c r="B15" s="468"/>
      <c r="C15" s="468"/>
      <c r="D15" s="468"/>
      <c r="E15" s="4"/>
      <c r="F15" s="375" t="s">
        <v>496</v>
      </c>
      <c r="G15" s="376"/>
      <c r="H15" s="376"/>
      <c r="I15" s="377"/>
      <c r="J15" s="6"/>
      <c r="K15" s="187"/>
      <c r="L15" s="26"/>
      <c r="M15" s="26"/>
      <c r="N15" s="26"/>
      <c r="O15" s="26"/>
      <c r="P15" s="26"/>
      <c r="Q15" s="26"/>
      <c r="R15" s="26"/>
      <c r="S15" s="26"/>
      <c r="T15" s="26"/>
      <c r="U15" s="26"/>
      <c r="V15" s="26"/>
      <c r="W15" s="26"/>
      <c r="X15" s="26"/>
      <c r="Y15" s="26"/>
      <c r="Z15" s="26"/>
      <c r="AA15" s="26"/>
    </row>
    <row r="16" spans="1:28" ht="15.6" customHeight="1" x14ac:dyDescent="0.25">
      <c r="A16" s="467"/>
      <c r="B16" s="468"/>
      <c r="C16" s="468"/>
      <c r="D16" s="468"/>
      <c r="E16" s="470" t="s">
        <v>44</v>
      </c>
      <c r="F16" s="471"/>
      <c r="G16" s="471"/>
      <c r="H16" s="471"/>
      <c r="I16" s="472">
        <f>SUM(J7:J15)</f>
        <v>0</v>
      </c>
      <c r="J16" s="472"/>
      <c r="K16" s="30"/>
      <c r="L16" s="30"/>
      <c r="M16" s="30"/>
      <c r="N16" s="30"/>
      <c r="O16" s="30"/>
      <c r="P16" s="30"/>
      <c r="Q16" s="30"/>
      <c r="R16" s="30"/>
      <c r="S16" s="30"/>
      <c r="T16" s="30"/>
      <c r="U16" s="30"/>
      <c r="V16" s="30"/>
      <c r="W16" s="30"/>
      <c r="X16" s="30"/>
      <c r="Y16" s="30"/>
      <c r="Z16" s="30"/>
      <c r="AA16" s="30"/>
    </row>
    <row r="17" spans="1:27" ht="19.5" customHeight="1" x14ac:dyDescent="0.25">
      <c r="A17" s="25" t="s">
        <v>382</v>
      </c>
      <c r="B17" s="378" t="s">
        <v>128</v>
      </c>
      <c r="C17" s="379"/>
      <c r="D17" s="380"/>
      <c r="E17" s="464"/>
      <c r="F17" s="465"/>
      <c r="G17" s="465"/>
      <c r="H17" s="465"/>
      <c r="I17" s="465"/>
      <c r="J17" s="466"/>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20"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14"/>
  <sheetViews>
    <sheetView showGridLines="0" zoomScaleNormal="100" workbookViewId="0">
      <selection activeCell="C10" sqref="C10"/>
    </sheetView>
  </sheetViews>
  <sheetFormatPr defaultColWidth="12.625" defaultRowHeight="15.75" x14ac:dyDescent="0.25"/>
  <cols>
    <col min="1" max="1" width="5.75" style="1" customWidth="1"/>
    <col min="2" max="2" width="10.25" style="1" customWidth="1"/>
    <col min="3" max="3" width="32.375" style="1" customWidth="1"/>
    <col min="4" max="4" width="34.75" style="1" bestFit="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14" x14ac:dyDescent="0.25">
      <c r="A2" s="276" t="s">
        <v>303</v>
      </c>
      <c r="B2" s="71" t="s">
        <v>130</v>
      </c>
      <c r="C2" s="2"/>
      <c r="D2" s="2"/>
      <c r="E2" s="2"/>
      <c r="F2" s="2"/>
      <c r="G2" s="2"/>
    </row>
    <row r="3" spans="1:14" x14ac:dyDescent="0.25">
      <c r="A3" s="276"/>
      <c r="B3" s="3"/>
      <c r="C3" s="2"/>
      <c r="D3" s="2"/>
      <c r="E3" s="2"/>
      <c r="F3" s="2"/>
      <c r="G3" s="2"/>
    </row>
    <row r="4" spans="1:14" ht="139.5" customHeight="1" x14ac:dyDescent="0.25">
      <c r="A4" s="67"/>
      <c r="B4" s="277" t="s">
        <v>111</v>
      </c>
      <c r="C4" s="277" t="s">
        <v>112</v>
      </c>
      <c r="D4" s="277" t="s">
        <v>483</v>
      </c>
      <c r="E4" s="277" t="s">
        <v>113</v>
      </c>
      <c r="F4" s="277" t="s">
        <v>43</v>
      </c>
      <c r="G4" s="277" t="s">
        <v>114</v>
      </c>
      <c r="H4" s="107" t="s">
        <v>501</v>
      </c>
    </row>
    <row r="5" spans="1:14" x14ac:dyDescent="0.25">
      <c r="A5" s="67" t="s">
        <v>167</v>
      </c>
      <c r="B5" s="310" t="s">
        <v>122</v>
      </c>
      <c r="C5" s="310"/>
      <c r="D5" s="310"/>
      <c r="E5" s="310"/>
      <c r="F5" s="310"/>
      <c r="G5" s="310"/>
      <c r="H5" s="72"/>
    </row>
    <row r="6" spans="1:14" ht="60.75" customHeight="1" x14ac:dyDescent="0.25">
      <c r="A6" s="278" t="s">
        <v>383</v>
      </c>
      <c r="B6" s="281" t="s">
        <v>115</v>
      </c>
      <c r="C6" s="279" t="s">
        <v>116</v>
      </c>
      <c r="D6" s="279" t="s">
        <v>121</v>
      </c>
      <c r="E6" s="281" t="s">
        <v>120</v>
      </c>
      <c r="F6" s="280"/>
      <c r="G6" s="282"/>
    </row>
    <row r="7" spans="1:14" ht="27.6" customHeight="1" x14ac:dyDescent="0.25">
      <c r="A7" s="67" t="s">
        <v>168</v>
      </c>
      <c r="B7" s="311" t="s">
        <v>123</v>
      </c>
      <c r="C7" s="311"/>
      <c r="D7" s="311"/>
      <c r="E7" s="311"/>
      <c r="F7" s="311"/>
      <c r="G7" s="311"/>
    </row>
    <row r="8" spans="1:14" ht="47.25" x14ac:dyDescent="0.25">
      <c r="A8" s="67" t="s">
        <v>384</v>
      </c>
      <c r="B8" s="283" t="s">
        <v>124</v>
      </c>
      <c r="C8" s="293" t="s">
        <v>901</v>
      </c>
      <c r="D8" s="294" t="s">
        <v>902</v>
      </c>
      <c r="E8" s="295" t="s">
        <v>120</v>
      </c>
      <c r="F8" s="280"/>
      <c r="G8" s="282"/>
    </row>
    <row r="9" spans="1:14" ht="30" x14ac:dyDescent="0.25">
      <c r="A9" s="67" t="s">
        <v>898</v>
      </c>
      <c r="B9" s="285"/>
      <c r="C9" s="286" t="s">
        <v>563</v>
      </c>
      <c r="D9" s="287" t="s">
        <v>903</v>
      </c>
      <c r="E9" s="288" t="s">
        <v>120</v>
      </c>
      <c r="F9" s="280"/>
      <c r="G9" s="282"/>
      <c r="H9" s="308"/>
      <c r="I9" s="309"/>
      <c r="J9" s="309"/>
      <c r="K9" s="309"/>
      <c r="L9" s="309"/>
      <c r="M9" s="309"/>
      <c r="N9" s="309"/>
    </row>
    <row r="10" spans="1:14" ht="30" x14ac:dyDescent="0.25">
      <c r="A10" s="67" t="s">
        <v>899</v>
      </c>
      <c r="B10" s="285"/>
      <c r="C10" s="286" t="s">
        <v>904</v>
      </c>
      <c r="D10" s="287" t="s">
        <v>565</v>
      </c>
      <c r="E10" s="288" t="s">
        <v>120</v>
      </c>
      <c r="F10" s="280"/>
      <c r="G10" s="282"/>
      <c r="H10" s="308"/>
      <c r="I10" s="309"/>
      <c r="J10" s="309"/>
      <c r="K10" s="309"/>
      <c r="L10" s="309"/>
      <c r="M10" s="309"/>
      <c r="N10" s="309"/>
    </row>
    <row r="11" spans="1:14" x14ac:dyDescent="0.25">
      <c r="A11" s="67" t="s">
        <v>900</v>
      </c>
      <c r="B11" s="285"/>
      <c r="C11" s="286" t="s">
        <v>564</v>
      </c>
      <c r="D11" s="287" t="s">
        <v>566</v>
      </c>
      <c r="E11" s="288" t="s">
        <v>120</v>
      </c>
      <c r="F11" s="280"/>
      <c r="G11" s="282"/>
      <c r="H11" s="308"/>
      <c r="I11" s="309"/>
      <c r="J11" s="309"/>
      <c r="K11" s="309"/>
      <c r="L11" s="309"/>
      <c r="M11" s="309"/>
      <c r="N11" s="309"/>
    </row>
    <row r="12" spans="1:14" x14ac:dyDescent="0.25">
      <c r="A12" s="67"/>
      <c r="B12" s="305" t="s">
        <v>478</v>
      </c>
      <c r="C12" s="306"/>
      <c r="D12" s="306"/>
      <c r="E12" s="306"/>
      <c r="F12" s="307"/>
      <c r="G12" s="305" t="s">
        <v>872</v>
      </c>
      <c r="H12" s="307"/>
    </row>
    <row r="13" spans="1:14" ht="29.25" customHeight="1" x14ac:dyDescent="0.25">
      <c r="A13" s="2"/>
      <c r="B13" s="284" t="s">
        <v>480</v>
      </c>
      <c r="C13" s="300" t="s">
        <v>479</v>
      </c>
      <c r="D13" s="301"/>
      <c r="E13" s="302"/>
      <c r="F13" s="280"/>
      <c r="G13" s="303"/>
      <c r="H13" s="304"/>
    </row>
    <row r="14" spans="1:14" ht="29.25" customHeight="1" x14ac:dyDescent="0.25">
      <c r="A14" s="2"/>
      <c r="B14" s="284" t="s">
        <v>481</v>
      </c>
      <c r="C14" s="300" t="s">
        <v>482</v>
      </c>
      <c r="D14" s="301"/>
      <c r="E14" s="302"/>
      <c r="F14" s="280"/>
      <c r="G14" s="303"/>
      <c r="H14" s="304"/>
    </row>
  </sheetData>
  <sheetProtection formatRows="0"/>
  <dataConsolidate/>
  <mergeCells count="9">
    <mergeCell ref="H9:N11"/>
    <mergeCell ref="B5:G5"/>
    <mergeCell ref="B7:G7"/>
    <mergeCell ref="C13:E13"/>
    <mergeCell ref="C14:E14"/>
    <mergeCell ref="G13:H13"/>
    <mergeCell ref="G14:H14"/>
    <mergeCell ref="B12:F12"/>
    <mergeCell ref="G12:H12"/>
  </mergeCells>
  <phoneticPr fontId="20" type="noConversion"/>
  <dataValidations count="1">
    <dataValidation type="decimal" allowBlank="1" showInputMessage="1" showErrorMessage="1" sqref="G6 G13:G14 G8:G11"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F6 F13:F14 F8:F11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78"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5" t="s">
        <v>280</v>
      </c>
      <c r="B2" s="3" t="s">
        <v>166</v>
      </c>
    </row>
    <row r="3" spans="1:10" ht="31.5" x14ac:dyDescent="0.25">
      <c r="A3" s="176" t="s">
        <v>74</v>
      </c>
      <c r="B3" s="98" t="s">
        <v>137</v>
      </c>
      <c r="C3" s="98" t="s">
        <v>188</v>
      </c>
      <c r="D3" s="98" t="s">
        <v>138</v>
      </c>
      <c r="E3" s="123"/>
    </row>
    <row r="4" spans="1:10" ht="78.75" x14ac:dyDescent="0.25">
      <c r="A4" s="177" t="s">
        <v>784</v>
      </c>
      <c r="B4" s="227" t="s">
        <v>194</v>
      </c>
      <c r="C4" s="189"/>
      <c r="D4" s="215"/>
    </row>
    <row r="5" spans="1:10" ht="104.25" customHeight="1" x14ac:dyDescent="0.25">
      <c r="A5" s="177" t="s">
        <v>785</v>
      </c>
      <c r="B5" s="227" t="s">
        <v>164</v>
      </c>
      <c r="C5" s="189"/>
      <c r="D5" s="215"/>
    </row>
    <row r="6" spans="1:10" ht="39.75" customHeight="1" x14ac:dyDescent="0.25">
      <c r="A6" s="177" t="s">
        <v>281</v>
      </c>
      <c r="B6" s="227" t="s">
        <v>146</v>
      </c>
      <c r="C6" s="189"/>
      <c r="D6" s="215"/>
    </row>
    <row r="7" spans="1:10" ht="38.25" customHeight="1" x14ac:dyDescent="0.25">
      <c r="A7" s="177" t="s">
        <v>786</v>
      </c>
      <c r="B7" s="227" t="s">
        <v>155</v>
      </c>
      <c r="C7" s="189"/>
      <c r="D7" s="215"/>
    </row>
    <row r="8" spans="1:10" ht="132.75" customHeight="1" x14ac:dyDescent="0.25">
      <c r="A8" s="177" t="s">
        <v>282</v>
      </c>
      <c r="B8" s="228" t="s">
        <v>791</v>
      </c>
      <c r="C8" s="189"/>
      <c r="D8" s="215"/>
      <c r="E8" s="473"/>
      <c r="F8" s="474"/>
      <c r="G8" s="474"/>
      <c r="H8" s="474"/>
      <c r="I8" s="474"/>
      <c r="J8" s="474"/>
    </row>
    <row r="9" spans="1:10" ht="111" customHeight="1" x14ac:dyDescent="0.25">
      <c r="A9" s="177" t="s">
        <v>787</v>
      </c>
      <c r="B9" s="227" t="s">
        <v>492</v>
      </c>
      <c r="C9" s="189"/>
      <c r="D9" s="215"/>
    </row>
    <row r="10" spans="1:10" ht="30.75" customHeight="1" x14ac:dyDescent="0.25">
      <c r="A10" s="177" t="s">
        <v>283</v>
      </c>
      <c r="B10" s="227" t="s">
        <v>148</v>
      </c>
      <c r="C10" s="189"/>
      <c r="D10" s="215"/>
    </row>
    <row r="11" spans="1:10" ht="30.75" customHeight="1" x14ac:dyDescent="0.25">
      <c r="A11" s="177" t="s">
        <v>284</v>
      </c>
      <c r="B11" s="227" t="s">
        <v>149</v>
      </c>
      <c r="C11" s="189"/>
      <c r="D11" s="215"/>
    </row>
    <row r="12" spans="1:10" ht="65.25" customHeight="1" x14ac:dyDescent="0.25">
      <c r="A12" s="177" t="s">
        <v>285</v>
      </c>
      <c r="B12" s="227" t="s">
        <v>165</v>
      </c>
      <c r="C12" s="189"/>
      <c r="D12" s="215"/>
    </row>
    <row r="13" spans="1:10" ht="48" customHeight="1" x14ac:dyDescent="0.25">
      <c r="A13" s="177" t="s">
        <v>788</v>
      </c>
      <c r="B13" s="227" t="s">
        <v>147</v>
      </c>
      <c r="C13" s="189"/>
      <c r="D13" s="215"/>
    </row>
    <row r="14" spans="1:10" ht="31.5" x14ac:dyDescent="0.25">
      <c r="A14" s="177" t="s">
        <v>286</v>
      </c>
      <c r="B14" s="227" t="s">
        <v>158</v>
      </c>
      <c r="C14" s="189"/>
      <c r="D14" s="215"/>
    </row>
    <row r="15" spans="1:10" ht="39" customHeight="1" x14ac:dyDescent="0.25">
      <c r="A15" s="177" t="s">
        <v>287</v>
      </c>
      <c r="B15" s="227" t="s">
        <v>160</v>
      </c>
      <c r="C15" s="189"/>
      <c r="D15" s="215"/>
    </row>
    <row r="16" spans="1:10" ht="51.75" customHeight="1" x14ac:dyDescent="0.25">
      <c r="A16" s="177" t="s">
        <v>288</v>
      </c>
      <c r="B16" s="227" t="s">
        <v>195</v>
      </c>
      <c r="C16" s="189"/>
      <c r="D16" s="215"/>
    </row>
    <row r="17" spans="1:4" ht="71.25" customHeight="1" x14ac:dyDescent="0.25">
      <c r="A17" s="177" t="s">
        <v>289</v>
      </c>
      <c r="B17" s="227" t="s">
        <v>150</v>
      </c>
      <c r="C17" s="189"/>
      <c r="D17" s="215"/>
    </row>
    <row r="18" spans="1:4" ht="165.75" customHeight="1" x14ac:dyDescent="0.25">
      <c r="A18" s="177" t="s">
        <v>290</v>
      </c>
      <c r="B18" s="227" t="s">
        <v>151</v>
      </c>
      <c r="C18" s="189"/>
      <c r="D18" s="215"/>
    </row>
    <row r="19" spans="1:4" ht="66.75" customHeight="1" x14ac:dyDescent="0.25">
      <c r="A19" s="177" t="s">
        <v>291</v>
      </c>
      <c r="B19" s="227" t="s">
        <v>152</v>
      </c>
      <c r="C19" s="189"/>
      <c r="D19" s="215"/>
    </row>
    <row r="20" spans="1:4" ht="173.25" customHeight="1" x14ac:dyDescent="0.25">
      <c r="A20" s="177" t="s">
        <v>789</v>
      </c>
      <c r="B20" s="227" t="s">
        <v>153</v>
      </c>
      <c r="C20" s="189"/>
      <c r="D20" s="215"/>
    </row>
    <row r="21" spans="1:4" ht="54.75" customHeight="1" x14ac:dyDescent="0.25">
      <c r="A21" s="177" t="s">
        <v>292</v>
      </c>
      <c r="B21" s="227" t="s">
        <v>154</v>
      </c>
      <c r="C21" s="189"/>
      <c r="D21" s="215"/>
    </row>
    <row r="22" spans="1:4" ht="87.75" customHeight="1" x14ac:dyDescent="0.25">
      <c r="A22" s="177" t="s">
        <v>293</v>
      </c>
      <c r="B22" s="227" t="s">
        <v>159</v>
      </c>
      <c r="C22" s="189"/>
      <c r="D22" s="215"/>
    </row>
    <row r="23" spans="1:4" ht="39.75" customHeight="1" x14ac:dyDescent="0.25">
      <c r="A23" s="177" t="s">
        <v>294</v>
      </c>
      <c r="B23" s="227" t="s">
        <v>196</v>
      </c>
      <c r="C23" s="189"/>
      <c r="D23" s="215"/>
    </row>
    <row r="24" spans="1:4" ht="59.25" customHeight="1" x14ac:dyDescent="0.25">
      <c r="A24" s="177" t="s">
        <v>295</v>
      </c>
      <c r="B24" s="227" t="s">
        <v>161</v>
      </c>
      <c r="C24" s="189"/>
      <c r="D24" s="215"/>
    </row>
    <row r="25" spans="1:4" ht="76.5" customHeight="1" x14ac:dyDescent="0.25">
      <c r="A25" s="177" t="s">
        <v>296</v>
      </c>
      <c r="B25" s="227" t="s">
        <v>162</v>
      </c>
      <c r="C25" s="189"/>
      <c r="D25" s="215"/>
    </row>
    <row r="26" spans="1:4" ht="72" customHeight="1" x14ac:dyDescent="0.25">
      <c r="A26" s="177" t="s">
        <v>297</v>
      </c>
      <c r="B26" s="227" t="s">
        <v>200</v>
      </c>
      <c r="C26" s="189"/>
      <c r="D26" s="215"/>
    </row>
    <row r="27" spans="1:4" ht="42" customHeight="1" x14ac:dyDescent="0.25">
      <c r="A27" s="177" t="s">
        <v>298</v>
      </c>
      <c r="B27" s="227" t="s">
        <v>163</v>
      </c>
      <c r="C27" s="189"/>
      <c r="D27" s="215"/>
    </row>
    <row r="28" spans="1:4" ht="38.25" customHeight="1" x14ac:dyDescent="0.25">
      <c r="A28" s="177" t="s">
        <v>299</v>
      </c>
      <c r="B28" s="227" t="s">
        <v>197</v>
      </c>
      <c r="C28" s="189"/>
      <c r="D28" s="215"/>
    </row>
    <row r="29" spans="1:4" ht="36" customHeight="1" x14ac:dyDescent="0.25">
      <c r="A29" s="177" t="s">
        <v>300</v>
      </c>
      <c r="B29" s="227" t="s">
        <v>198</v>
      </c>
      <c r="C29" s="189"/>
      <c r="D29" s="215"/>
    </row>
    <row r="30" spans="1:4" ht="70.5" customHeight="1" x14ac:dyDescent="0.25">
      <c r="A30" s="177" t="s">
        <v>385</v>
      </c>
      <c r="B30" s="227" t="s">
        <v>199</v>
      </c>
      <c r="C30" s="189"/>
      <c r="D30" s="215"/>
    </row>
    <row r="31" spans="1:4" ht="66.75" customHeight="1" x14ac:dyDescent="0.25">
      <c r="A31" s="177" t="s">
        <v>386</v>
      </c>
      <c r="B31" s="227" t="s">
        <v>203</v>
      </c>
      <c r="C31" s="189"/>
      <c r="D31" s="215"/>
    </row>
    <row r="32" spans="1:4" ht="76.5" customHeight="1" x14ac:dyDescent="0.25">
      <c r="A32" s="177" t="s">
        <v>387</v>
      </c>
      <c r="B32" s="227" t="s">
        <v>204</v>
      </c>
      <c r="C32" s="189"/>
      <c r="D32" s="215"/>
    </row>
    <row r="33" spans="1:4" ht="63" customHeight="1" x14ac:dyDescent="0.25">
      <c r="A33" s="177" t="s">
        <v>388</v>
      </c>
      <c r="B33" s="227" t="s">
        <v>202</v>
      </c>
      <c r="C33" s="189"/>
      <c r="D33" s="215"/>
    </row>
    <row r="34" spans="1:4" ht="93.75" customHeight="1" x14ac:dyDescent="0.25">
      <c r="A34" s="177" t="s">
        <v>389</v>
      </c>
      <c r="B34" s="227" t="s">
        <v>201</v>
      </c>
      <c r="C34" s="189"/>
      <c r="D34" s="215"/>
    </row>
    <row r="35" spans="1:4" ht="66" customHeight="1" x14ac:dyDescent="0.25">
      <c r="A35" s="177" t="s">
        <v>390</v>
      </c>
      <c r="B35" s="227" t="s">
        <v>156</v>
      </c>
      <c r="C35" s="189"/>
      <c r="D35" s="215"/>
    </row>
    <row r="36" spans="1:4" ht="66" customHeight="1" x14ac:dyDescent="0.25">
      <c r="A36" s="177" t="s">
        <v>391</v>
      </c>
      <c r="B36" s="227" t="s">
        <v>205</v>
      </c>
      <c r="C36" s="189"/>
      <c r="D36" s="215"/>
    </row>
    <row r="37" spans="1:4" ht="63.75" customHeight="1" x14ac:dyDescent="0.25">
      <c r="A37" s="177" t="s">
        <v>392</v>
      </c>
      <c r="B37" s="227" t="s">
        <v>157</v>
      </c>
      <c r="C37" s="189"/>
      <c r="D37" s="215"/>
    </row>
    <row r="38" spans="1:4" ht="60.75" customHeight="1" x14ac:dyDescent="0.25">
      <c r="A38" s="177" t="s">
        <v>812</v>
      </c>
      <c r="B38" s="227" t="s">
        <v>823</v>
      </c>
      <c r="C38" s="189"/>
      <c r="D38" s="215"/>
    </row>
    <row r="39" spans="1:4" ht="20.25" customHeight="1" x14ac:dyDescent="0.25">
      <c r="A39" s="177" t="s">
        <v>813</v>
      </c>
      <c r="B39" s="227" t="s">
        <v>814</v>
      </c>
      <c r="C39" s="189"/>
      <c r="D39" s="215"/>
    </row>
    <row r="40" spans="1:4" ht="33.75" customHeight="1" x14ac:dyDescent="0.25">
      <c r="A40" s="177" t="s">
        <v>815</v>
      </c>
      <c r="B40" s="227" t="s">
        <v>816</v>
      </c>
      <c r="C40" s="189"/>
      <c r="D40" s="215"/>
    </row>
    <row r="41" spans="1:4" ht="24.75" customHeight="1" x14ac:dyDescent="0.25">
      <c r="A41" s="177" t="s">
        <v>817</v>
      </c>
      <c r="B41" s="227" t="s">
        <v>818</v>
      </c>
      <c r="C41" s="189"/>
      <c r="D41" s="215"/>
    </row>
    <row r="42" spans="1:4" ht="27.75" customHeight="1" x14ac:dyDescent="0.25">
      <c r="A42" s="177" t="s">
        <v>819</v>
      </c>
      <c r="B42" s="227" t="s">
        <v>820</v>
      </c>
      <c r="C42" s="189"/>
      <c r="D42" s="215"/>
    </row>
    <row r="43" spans="1:4" ht="28.15" customHeight="1" x14ac:dyDescent="0.25">
      <c r="A43" s="177" t="s">
        <v>821</v>
      </c>
      <c r="B43" s="227" t="s">
        <v>822</v>
      </c>
      <c r="C43" s="189"/>
      <c r="D43" s="215"/>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2"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Ginta Balsienė</cp:lastModifiedBy>
  <cp:lastPrinted>2025-09-22T06:52:36Z</cp:lastPrinted>
  <dcterms:created xsi:type="dcterms:W3CDTF">2021-06-29T12:02:57Z</dcterms:created>
  <dcterms:modified xsi:type="dcterms:W3CDTF">2026-05-25T06:15:11Z</dcterms:modified>
</cp:coreProperties>
</file>