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Mano Diskas\Diskas_VVG_2025\Strategija_2023-2028\Kvietimai_2023-2029\10_mokymai_nuo_2025-10-15_2025-11-17\"/>
    </mc:Choice>
  </mc:AlternateContent>
  <xr:revisionPtr revIDLastSave="0" documentId="13_ncr:1_{A6924942-D8DE-4820-A94B-475F74D88391}" xr6:coauthVersionLast="47" xr6:coauthVersionMax="47" xr10:uidLastSave="{00000000-0000-0000-0000-000000000000}"/>
  <bookViews>
    <workbookView xWindow="28680" yWindow="-120" windowWidth="29040" windowHeight="15720" activeTab="4" xr2:uid="{00000000-000D-0000-FFFF-FFFF00000000}"/>
  </bookViews>
  <sheets>
    <sheet name="Instrukcija" sheetId="1" r:id="rId1"/>
    <sheet name="1-2l_Titulinis" sheetId="2" r:id="rId2"/>
    <sheet name="3l_VP" sheetId="3" r:id="rId3"/>
    <sheet name="4l_S " sheetId="4" state="hidden"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state="hidden"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4" l="1"/>
  <c r="C11" i="14"/>
  <c r="H50" i="6" s="1"/>
  <c r="I50" i="6"/>
  <c r="C50" i="6"/>
  <c r="E50" i="6" s="1"/>
  <c r="I49" i="6"/>
  <c r="C49" i="6"/>
  <c r="C48" i="6" s="1"/>
  <c r="F48" i="6"/>
  <c r="I47" i="6"/>
  <c r="C47" i="6"/>
  <c r="E47" i="6" s="1"/>
  <c r="I46" i="6"/>
  <c r="C46" i="6"/>
  <c r="E46" i="6" s="1"/>
  <c r="I45" i="6"/>
  <c r="C45" i="6"/>
  <c r="E45" i="6" s="1"/>
  <c r="I44" i="6"/>
  <c r="E44" i="6"/>
  <c r="E43" i="6" s="1"/>
  <c r="C44" i="6"/>
  <c r="F43" i="6"/>
  <c r="B60" i="6" s="1"/>
  <c r="C43" i="6"/>
  <c r="I42" i="6"/>
  <c r="C42" i="6"/>
  <c r="E42" i="6" s="1"/>
  <c r="I41" i="6"/>
  <c r="C41" i="6"/>
  <c r="E41" i="6" s="1"/>
  <c r="I40" i="6"/>
  <c r="C40" i="6"/>
  <c r="E40" i="6" s="1"/>
  <c r="I39" i="6"/>
  <c r="C39" i="6"/>
  <c r="E39" i="6" s="1"/>
  <c r="I38" i="6"/>
  <c r="C38" i="6"/>
  <c r="E38" i="6" s="1"/>
  <c r="I37" i="6"/>
  <c r="E37" i="6"/>
  <c r="C37" i="6"/>
  <c r="I36" i="6"/>
  <c r="C36" i="6"/>
  <c r="E36" i="6" s="1"/>
  <c r="I35" i="6"/>
  <c r="C35" i="6"/>
  <c r="E35" i="6" s="1"/>
  <c r="I34" i="6"/>
  <c r="E34" i="6"/>
  <c r="C34" i="6"/>
  <c r="J33" i="6"/>
  <c r="C33" i="6"/>
  <c r="C32" i="6" s="1"/>
  <c r="G32" i="6"/>
  <c r="F32" i="6"/>
  <c r="I31" i="6"/>
  <c r="C31" i="6"/>
  <c r="E31" i="6" s="1"/>
  <c r="I30" i="6"/>
  <c r="C30" i="6"/>
  <c r="E30" i="6" s="1"/>
  <c r="I29" i="6"/>
  <c r="C29" i="6"/>
  <c r="E29" i="6" s="1"/>
  <c r="I28" i="6"/>
  <c r="E28" i="6"/>
  <c r="C28" i="6"/>
  <c r="I27" i="6"/>
  <c r="C27" i="6"/>
  <c r="E27" i="6" s="1"/>
  <c r="I26" i="6"/>
  <c r="C26" i="6"/>
  <c r="E26" i="6" s="1"/>
  <c r="I25" i="6"/>
  <c r="E25" i="6"/>
  <c r="C25" i="6"/>
  <c r="I24" i="6"/>
  <c r="C24" i="6"/>
  <c r="E24" i="6" s="1"/>
  <c r="I23" i="6"/>
  <c r="C23" i="6"/>
  <c r="E23" i="6" s="1"/>
  <c r="I22" i="6"/>
  <c r="E22" i="6"/>
  <c r="C22" i="6"/>
  <c r="G21" i="6"/>
  <c r="F21" i="6"/>
  <c r="I20" i="6"/>
  <c r="C20" i="6"/>
  <c r="E20" i="6" s="1"/>
  <c r="I19" i="6"/>
  <c r="C19" i="6"/>
  <c r="E19" i="6" s="1"/>
  <c r="I18" i="6"/>
  <c r="C18" i="6"/>
  <c r="E18" i="6" s="1"/>
  <c r="I17" i="6"/>
  <c r="C17" i="6"/>
  <c r="E17" i="6" s="1"/>
  <c r="I16" i="6"/>
  <c r="C16" i="6"/>
  <c r="E16" i="6" s="1"/>
  <c r="I15" i="6"/>
  <c r="C15" i="6"/>
  <c r="E15" i="6" s="1"/>
  <c r="I14" i="6"/>
  <c r="C14" i="6"/>
  <c r="E14" i="6" s="1"/>
  <c r="I13" i="6"/>
  <c r="E13" i="6"/>
  <c r="C13" i="6"/>
  <c r="I12" i="6"/>
  <c r="C12" i="6"/>
  <c r="E12" i="6" s="1"/>
  <c r="C11" i="6"/>
  <c r="C10" i="6" s="1"/>
  <c r="G10" i="6"/>
  <c r="F10" i="6"/>
  <c r="E21" i="6" l="1"/>
  <c r="E33" i="6"/>
  <c r="F51" i="6"/>
  <c r="F55" i="6" s="1"/>
  <c r="F56" i="6" s="1"/>
  <c r="E3" i="7" s="1"/>
  <c r="E49" i="6"/>
  <c r="E48" i="6" s="1"/>
  <c r="C21" i="6"/>
  <c r="C51" i="6" s="1"/>
  <c r="C55" i="6" s="1"/>
  <c r="C56" i="6" s="1"/>
  <c r="B63" i="6"/>
  <c r="H34" i="6"/>
  <c r="J34" i="6" s="1"/>
  <c r="H24" i="6"/>
  <c r="J24" i="6" s="1"/>
  <c r="H37" i="6"/>
  <c r="J37" i="6" s="1"/>
  <c r="G44" i="6"/>
  <c r="H11" i="6"/>
  <c r="J11" i="6" s="1"/>
  <c r="H14" i="6"/>
  <c r="J14" i="6" s="1"/>
  <c r="H16" i="6"/>
  <c r="J16" i="6" s="1"/>
  <c r="H28" i="6"/>
  <c r="J28" i="6" s="1"/>
  <c r="H29" i="6"/>
  <c r="J29" i="6" s="1"/>
  <c r="H41" i="6"/>
  <c r="J41" i="6" s="1"/>
  <c r="H42" i="6"/>
  <c r="J42" i="6" s="1"/>
  <c r="H44" i="6"/>
  <c r="H46" i="6"/>
  <c r="J46" i="6" s="1"/>
  <c r="H23" i="6"/>
  <c r="J23" i="6" s="1"/>
  <c r="H12" i="6"/>
  <c r="J12" i="6" s="1"/>
  <c r="H25" i="6"/>
  <c r="J25" i="6" s="1"/>
  <c r="H38" i="6"/>
  <c r="J38" i="6" s="1"/>
  <c r="G46" i="6"/>
  <c r="H13" i="6"/>
  <c r="H15" i="6"/>
  <c r="J15" i="6" s="1"/>
  <c r="H17" i="6"/>
  <c r="J17" i="6" s="1"/>
  <c r="H18" i="6"/>
  <c r="J18" i="6" s="1"/>
  <c r="H19" i="6"/>
  <c r="J19" i="6" s="1"/>
  <c r="H20" i="6"/>
  <c r="J20" i="6" s="1"/>
  <c r="H49" i="6"/>
  <c r="J49" i="6" s="1"/>
  <c r="E32" i="6"/>
  <c r="J50" i="6"/>
  <c r="J11" i="7"/>
  <c r="E11" i="6"/>
  <c r="E10" i="6" s="1"/>
  <c r="J13" i="6"/>
  <c r="H22" i="6"/>
  <c r="H26" i="6"/>
  <c r="J26" i="6" s="1"/>
  <c r="H30" i="6"/>
  <c r="J30" i="6" s="1"/>
  <c r="H35" i="6"/>
  <c r="J35" i="6" s="1"/>
  <c r="H39" i="6"/>
  <c r="J39" i="6" s="1"/>
  <c r="G45" i="6"/>
  <c r="H47" i="6"/>
  <c r="J47" i="6" s="1"/>
  <c r="G50" i="6"/>
  <c r="G48" i="6" s="1"/>
  <c r="B61" i="6"/>
  <c r="H27" i="6"/>
  <c r="J27" i="6" s="1"/>
  <c r="H31" i="6"/>
  <c r="J31" i="6" s="1"/>
  <c r="H36" i="6"/>
  <c r="J36" i="6" s="1"/>
  <c r="H40" i="6"/>
  <c r="J40" i="6" s="1"/>
  <c r="H45" i="6"/>
  <c r="J45" i="6" s="1"/>
  <c r="B62" i="6"/>
  <c r="J10" i="6" l="1"/>
  <c r="J32" i="6"/>
  <c r="B59" i="6"/>
  <c r="E51" i="6"/>
  <c r="E55" i="6" s="1"/>
  <c r="E56" i="6" s="1"/>
  <c r="H43" i="6"/>
  <c r="H48" i="6"/>
  <c r="H10" i="6"/>
  <c r="J44" i="6"/>
  <c r="J43" i="6" s="1"/>
  <c r="G43" i="6"/>
  <c r="G51" i="6" s="1"/>
  <c r="J10" i="7"/>
  <c r="I15" i="7" s="1"/>
  <c r="J48" i="6"/>
  <c r="J22" i="6"/>
  <c r="J21" i="6" s="1"/>
  <c r="H21" i="6"/>
  <c r="H32" i="6"/>
  <c r="J51" i="6" l="1"/>
  <c r="H51" i="6"/>
  <c r="G52" i="6" s="1"/>
  <c r="J55" i="6"/>
  <c r="J56" i="6" s="1"/>
  <c r="H55" i="6"/>
  <c r="H56" i="6" s="1"/>
  <c r="G53" i="6"/>
  <c r="B64" i="6" s="1"/>
  <c r="J5" i="6" l="1"/>
  <c r="J4" i="6" s="1"/>
  <c r="E5" i="7"/>
  <c r="E4" i="7" l="1"/>
</calcChain>
</file>

<file path=xl/sharedStrings.xml><?xml version="1.0" encoding="utf-8"?>
<sst xmlns="http://schemas.openxmlformats.org/spreadsheetml/2006/main" count="755" uniqueCount="666">
  <si>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</si>
  <si>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</si>
  <si>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</si>
  <si>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</si>
  <si>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</si>
  <si>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</si>
  <si>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</si>
  <si>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</si>
  <si>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</si>
  <si>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</si>
  <si>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</si>
  <si>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</si>
  <si>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</si>
  <si>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</si>
  <si>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</si>
  <si>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</si>
  <si>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</si>
  <si>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</si>
  <si>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</si>
  <si>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</si>
  <si>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</si>
  <si>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</si>
  <si>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</si>
  <si>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</si>
  <si>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</si>
  <si>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</si>
  <si>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</si>
  <si>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</si>
  <si>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</si>
  <si>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</si>
  <si>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</si>
  <si>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</si>
  <si>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</si>
  <si>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</si>
  <si>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</si>
  <si>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</si>
  <si>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</si>
  <si>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</si>
  <si>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</si>
  <si>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</si>
  <si>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</si>
  <si>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</si>
  <si>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</si>
  <si>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</si>
  <si>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</si>
  <si>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</si>
  <si>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family val="1"/>
        <charset val="186"/>
      </rPr>
      <t xml:space="preserve">Ar projektas teikiamas su parneriais?
</t>
    </r>
    <r>
      <rPr>
        <i/>
        <sz val="12"/>
        <color theme="1"/>
        <rFont val="Times New Roman"/>
        <family val="1"/>
        <charset val="186"/>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</si>
  <si>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</si>
  <si>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</si>
  <si>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</si>
  <si>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</si>
  <si>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</si>
  <si>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</si>
  <si>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</si>
  <si>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</si>
  <si>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</si>
  <si>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</si>
  <si>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</si>
  <si>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</si>
  <si>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</si>
  <si>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</si>
  <si>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</si>
  <si>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</si>
  <si>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</si>
  <si>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</si>
  <si>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</si>
  <si>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</si>
  <si>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</si>
  <si>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</si>
  <si>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</si>
  <si>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</si>
  <si>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</si>
  <si>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</si>
  <si>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</si>
  <si>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</si>
  <si>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</si>
  <si>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</si>
  <si>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</si>
  <si>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color theme="1"/>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</si>
  <si>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</si>
  <si>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</si>
  <si>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</si>
  <si>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</si>
  <si>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</si>
  <si>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</si>
  <si>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</si>
  <si>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</si>
  <si>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</si>
  <si>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</si>
  <si>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</si>
  <si>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</si>
  <si>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</si>
  <si>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</si>
  <si>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</si>
  <si>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</si>
  <si>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5.4.</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</si>
  <si>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</si>
  <si>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</si>
  <si>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</si>
  <si>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</si>
  <si>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</si>
  <si>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</si>
  <si>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</si>
  <si>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</si>
  <si>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</si>
  <si>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</si>
  <si>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</si>
  <si>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</si>
  <si>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</si>
  <si>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</si>
  <si>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</si>
  <si>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</si>
  <si>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</si>
  <si>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</si>
  <si>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</si>
  <si>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</si>
  <si>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family val="1"/>
        <charset val="186"/>
      </rPr>
      <t xml:space="preserve">Konkretaus ūkio subjekto gaunama nauda, proc. (nurodoma investicijų dalis kiekvienam atskirai) </t>
    </r>
    <r>
      <rPr>
        <b/>
        <sz val="10"/>
        <color theme="4"/>
        <rFont val="Times New Roman"/>
        <family val="1"/>
        <charset val="186"/>
      </rPr>
      <t xml:space="preserve"> Pildoma, kai paraiška teikiama su partneriu</t>
    </r>
  </si>
  <si>
    <t xml:space="preserve">Planuojamų išlaidų poreikio ir kainos pagrindimas </t>
  </si>
  <si>
    <t>6.1</t>
  </si>
  <si>
    <r>
      <rPr>
        <b/>
        <i/>
        <sz val="11"/>
        <color theme="1"/>
        <rFont val="Times New Roman"/>
        <family val="1"/>
        <charset val="186"/>
      </rPr>
      <t xml:space="preserve">Prekės </t>
    </r>
    <r>
      <rPr>
        <b/>
        <i/>
        <sz val="11"/>
        <color rgb="FF4472C4"/>
        <rFont val="Times New Roman"/>
        <family val="1"/>
        <charset val="186"/>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</si>
  <si>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</si>
  <si>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</si>
  <si>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</si>
  <si>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</si>
  <si>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</si>
  <si>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</si>
  <si>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</si>
  <si>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</si>
  <si>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</si>
  <si>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</si>
  <si>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</si>
  <si>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</si>
  <si>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</si>
  <si>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family val="1"/>
        <charset val="186"/>
      </rPr>
      <t xml:space="preserve">Darbai ir paslaugos </t>
    </r>
    <r>
      <rPr>
        <b/>
        <i/>
        <sz val="11"/>
        <color rgb="FF4472C4"/>
        <rFont val="Times New Roman"/>
        <family val="1"/>
        <charset val="186"/>
      </rPr>
      <t>(pildoma, kai teikiamas investicinis projektas)</t>
    </r>
  </si>
  <si>
    <t>6.2.1</t>
  </si>
  <si>
    <t>6.2.2</t>
  </si>
  <si>
    <t>6.2.3</t>
  </si>
  <si>
    <t>6.2.4</t>
  </si>
  <si>
    <t>6.2.5</t>
  </si>
  <si>
    <t>6.2.6</t>
  </si>
  <si>
    <t>6.2.7</t>
  </si>
  <si>
    <t>6.2.8</t>
  </si>
  <si>
    <t>6.2.9</t>
  </si>
  <si>
    <t>6.2.10</t>
  </si>
  <si>
    <t>6.3</t>
  </si>
  <si>
    <r>
      <rPr>
        <b/>
        <i/>
        <sz val="11"/>
        <color theme="1"/>
        <rFont val="Times New Roman"/>
        <family val="1"/>
        <charset val="186"/>
      </rPr>
      <t xml:space="preserve">Prekės, priemonės ir paslaugos sunaudojamos projekto metu </t>
    </r>
    <r>
      <rPr>
        <b/>
        <i/>
        <sz val="11"/>
        <color rgb="FF4472C4"/>
        <rFont val="Times New Roman"/>
        <family val="1"/>
        <charset val="186"/>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</si>
  <si>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</si>
  <si>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</si>
  <si>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</si>
  <si>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</si>
  <si>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</si>
  <si>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</si>
  <si>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</si>
  <si>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</si>
  <si>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</si>
  <si>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</si>
  <si>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</si>
  <si>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</si>
  <si>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</si>
  <si>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</si>
  <si>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</si>
  <si>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</si>
  <si>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</si>
  <si>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</si>
  <si>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</si>
  <si>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</si>
  <si>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</si>
  <si>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</si>
  <si>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</si>
  <si>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</si>
  <si>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</si>
  <si>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</si>
  <si>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</si>
  <si>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</si>
  <si>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</si>
  <si>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</si>
  <si>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</si>
  <si>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</si>
  <si>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</si>
  <si>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</si>
  <si>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</si>
  <si>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</si>
  <si>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</si>
  <si>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</si>
  <si>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</si>
  <si>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</si>
  <si>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</si>
  <si>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</si>
  <si>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</si>
  <si>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</si>
  <si>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</si>
  <si>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</si>
  <si>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</si>
  <si>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</si>
  <si>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</si>
  <si>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</si>
  <si>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</si>
  <si>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</si>
  <si>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</si>
  <si>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</si>
  <si>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</si>
  <si>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</si>
  <si>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</si>
  <si>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</si>
  <si>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</si>
  <si>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</si>
  <si>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</si>
  <si>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</si>
  <si>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</si>
  <si>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</si>
  <si>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</si>
  <si>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</si>
  <si>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</si>
  <si>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</si>
  <si>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</si>
  <si>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</si>
  <si>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</si>
  <si>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</si>
  <si>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</si>
  <si>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</si>
  <si>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</si>
  <si>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</si>
  <si>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</si>
  <si>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</si>
  <si>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</si>
  <si>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</si>
  <si>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</si>
  <si>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</si>
  <si>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</si>
  <si>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</si>
  <si>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</si>
  <si>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</si>
  <si>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</si>
  <si>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</si>
  <si>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</si>
  <si>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</si>
  <si>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</si>
  <si>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</si>
  <si>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</si>
  <si>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</si>
  <si>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</si>
  <si>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</si>
  <si>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</si>
  <si>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family val="1"/>
        <charset val="186"/>
      </rP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</si>
  <si>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</si>
  <si>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</si>
  <si>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</si>
  <si>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</si>
  <si>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</si>
  <si>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family val="1"/>
        <charset val="186"/>
      </rP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</si>
  <si>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</si>
  <si>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</si>
  <si>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</si>
  <si>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</si>
  <si>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</si>
  <si>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</si>
  <si>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family val="1"/>
        <charset val="186"/>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</si>
  <si>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</si>
  <si>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</si>
  <si>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</si>
  <si>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family val="1"/>
        <charset val="186"/>
      </rP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</si>
  <si>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</si>
  <si>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</si>
  <si>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</si>
  <si>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</si>
  <si>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</si>
  <si>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</si>
  <si>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</si>
  <si>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</si>
  <si>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</si>
  <si>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</si>
  <si>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</si>
  <si>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family val="1"/>
        <charset val="186"/>
      </rP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</si>
  <si>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t>9.18</t>
  </si>
  <si>
    <t>Ar vietos projekto turinys nėra susijęs su Taisyklių 22 punkte numatytomis veiklos sritimis?</t>
  </si>
  <si>
    <t>9.19</t>
  </si>
  <si>
    <r>
      <rPr>
        <sz val="12"/>
        <color theme="1"/>
        <rFont val="Times New Roman"/>
        <family val="1"/>
        <charset val="186"/>
      </rPr>
      <t xml:space="preserve">Ar kartu su vietos projekto paraiška pateikiamas verslo planas?
</t>
    </r>
    <r>
      <rPr>
        <i/>
        <sz val="12"/>
        <color theme="1"/>
        <rFont val="Times New Roman"/>
        <family val="1"/>
        <charset val="186"/>
      </rPr>
      <t>Taikoma, kai Kvietime numatyta sąlyga, kad turi būti pateiktas verslo planas?</t>
    </r>
  </si>
  <si>
    <t>9.20</t>
  </si>
  <si>
    <t>9.21</t>
  </si>
  <si>
    <r>
      <rPr>
        <sz val="12"/>
        <color theme="1"/>
        <rFont val="Times New Roman"/>
        <family val="1"/>
        <charset val="186"/>
      </rP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</si>
  <si>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t>9.22</t>
  </si>
  <si>
    <r>
      <rPr>
        <sz val="12"/>
        <color theme="1"/>
        <rFont val="Times New Roman"/>
        <family val="1"/>
        <charset val="186"/>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</si>
  <si>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</si>
  <si>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family val="1"/>
        <charset val="186"/>
      </rP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</si>
  <si>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t>9.24</t>
  </si>
  <si>
    <r>
      <rPr>
        <sz val="12"/>
        <color theme="1"/>
        <rFont val="Times New Roman"/>
        <family val="1"/>
        <charset val="186"/>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</si>
  <si>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t>9.25</t>
  </si>
  <si>
    <r>
      <rPr>
        <sz val="12"/>
        <color theme="1"/>
        <rFont val="Times New Roman"/>
        <family val="1"/>
        <charset val="186"/>
      </rP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</si>
  <si>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9.26</t>
  </si>
  <si>
    <r>
      <rPr>
        <sz val="12"/>
        <color theme="1"/>
        <rFont val="Times New Roman"/>
        <family val="1"/>
        <charset val="186"/>
      </rP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</si>
  <si>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</si>
  <si>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</si>
  <si>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</si>
  <si>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</si>
  <si>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</si>
  <si>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</si>
  <si>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</si>
  <si>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family val="1"/>
        <charset val="186"/>
      </rP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</si>
  <si>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</si>
  <si>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</si>
  <si>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</si>
  <si>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</si>
  <si>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</si>
  <si>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</si>
  <si>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</si>
  <si>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family val="1"/>
        <charset val="186"/>
      </rP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</si>
  <si>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t>9.35</t>
  </si>
  <si>
    <r>
      <rPr>
        <sz val="12"/>
        <color theme="1"/>
        <rFont val="Times New Roman"/>
        <family val="1"/>
        <charset val="186"/>
      </rP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</si>
  <si>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t>9.36</t>
  </si>
  <si>
    <r>
      <rPr>
        <sz val="12"/>
        <color theme="1"/>
        <rFont val="Times New Roman"/>
        <family val="1"/>
        <charset val="186"/>
      </rP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</si>
  <si>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t>9.37</t>
  </si>
  <si>
    <r>
      <rPr>
        <sz val="12"/>
        <color theme="1"/>
        <rFont val="Times New Roman"/>
        <family val="1"/>
        <charset val="186"/>
      </rPr>
      <t xml:space="preserve">Ar partneris neturi finansinių sunkumų (pareiškėjas bankrutuoja arba yra likviduojamas)?
</t>
    </r>
    <r>
      <rPr>
        <i/>
        <sz val="12"/>
        <color theme="1"/>
        <rFont val="Times New Roman"/>
        <family val="1"/>
        <charset val="186"/>
      </rPr>
      <t>Taikoma, kai vietos projektas teikiamas kartu su partneriu (-iais)</t>
    </r>
  </si>
  <si>
    <t>9.38</t>
  </si>
  <si>
    <r>
      <rPr>
        <sz val="12"/>
        <color theme="1"/>
        <rFont val="Times New Roman"/>
        <family val="1"/>
        <charset val="186"/>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</si>
  <si>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t>9.39</t>
  </si>
  <si>
    <r>
      <rPr>
        <sz val="12"/>
        <color theme="1"/>
        <rFont val="Times New Roman"/>
        <family val="1"/>
        <charset val="186"/>
      </rP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</si>
  <si>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9.40</t>
  </si>
  <si>
    <r>
      <rPr>
        <sz val="12"/>
        <color theme="1"/>
        <rFont val="Times New Roman"/>
        <family val="1"/>
        <charset val="186"/>
      </rPr>
      <t xml:space="preserve">Ar partneris veikia sąžiningai, kaip numatyta Taisyklių 10.6 papunktyje?
</t>
    </r>
    <r>
      <rPr>
        <i/>
        <sz val="12"/>
        <color theme="1"/>
        <rFont val="Times New Roman"/>
        <family val="1"/>
        <charset val="186"/>
      </rPr>
      <t>Taikoma, kai vietos projektas teikiamas kartu su partneriu (-iais)</t>
    </r>
  </si>
  <si>
    <t>9.41</t>
  </si>
  <si>
    <r>
      <rPr>
        <sz val="12"/>
        <color theme="1"/>
        <rFont val="Times New Roman"/>
        <family val="1"/>
        <charset val="186"/>
      </rPr>
      <t xml:space="preserve">Ar su paraiška pateikiama jungtinės veiklos sutartis, atitinkanti Taisyklių 19.2 papunktį?
</t>
    </r>
    <r>
      <rPr>
        <i/>
        <sz val="12"/>
        <color theme="1"/>
        <rFont val="Times New Roman"/>
        <family val="1"/>
        <charset val="186"/>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</si>
  <si>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</si>
  <si>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</si>
  <si>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</si>
  <si>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</si>
  <si>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</si>
  <si>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family val="1"/>
        <charset val="186"/>
      </rP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</si>
  <si>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</si>
  <si>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</si>
  <si>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</si>
  <si>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</si>
  <si>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</si>
  <si>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</si>
  <si>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</si>
  <si>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</si>
  <si>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</si>
  <si>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</si>
  <si>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</si>
  <si>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</si>
  <si>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</si>
  <si>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</si>
  <si>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</si>
  <si>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</si>
  <si>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</si>
  <si>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</si>
  <si>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</si>
  <si>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</si>
  <si>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</si>
  <si>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</si>
  <si>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</si>
  <si>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</si>
  <si>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</si>
  <si>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</si>
  <si>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</si>
  <si>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</si>
  <si>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</si>
  <si>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</si>
  <si>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</si>
  <si>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</si>
  <si>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</si>
  <si>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</si>
  <si>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</si>
  <si>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</si>
  <si>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</si>
  <si>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family val="1"/>
        <charset val="186"/>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</si>
  <si>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</si>
  <si>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</si>
  <si>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</si>
  <si>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</si>
  <si>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</si>
  <si>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</si>
  <si>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</si>
  <si>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</si>
  <si>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</si>
  <si>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family val="1"/>
        <charset val="186"/>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</si>
  <si>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</si>
  <si>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</si>
  <si>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</si>
  <si>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</si>
  <si>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</si>
  <si>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</si>
  <si>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</si>
  <si>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</si>
  <si>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</si>
  <si>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</si>
  <si>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</si>
  <si>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</si>
  <si>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</si>
  <si>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</si>
  <si>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</si>
  <si>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</si>
  <si>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</si>
  <si>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family val="1"/>
        <charset val="186"/>
      </rP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</si>
  <si>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t>10.23</t>
  </si>
  <si>
    <r>
      <rPr>
        <sz val="12"/>
        <color theme="1"/>
        <rFont val="Times New Roman"/>
        <family val="1"/>
        <charset val="186"/>
      </rP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</si>
  <si>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</si>
  <si>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</si>
  <si>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</si>
  <si>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</si>
  <si>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</si>
  <si>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</si>
  <si>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</si>
  <si>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</si>
  <si>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</si>
  <si>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</si>
  <si>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</si>
  <si>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</si>
  <si>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</si>
  <si>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</si>
  <si>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</si>
  <si>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</si>
  <si>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</si>
  <si>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</si>
  <si>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</si>
  <si>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</si>
  <si>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</si>
  <si>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</si>
  <si>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</si>
  <si>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</si>
  <si>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12.</t>
  </si>
  <si>
    <t>PAREIŠKĖJO DEKLARACIJA</t>
  </si>
  <si>
    <r>
      <rPr>
        <sz val="12"/>
        <color theme="1"/>
        <rFont val="Times New Roman"/>
        <family val="1"/>
        <charset val="186"/>
      </rP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</si>
  <si>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</si>
  <si>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</si>
  <si>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</si>
  <si>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</si>
  <si>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</si>
  <si>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</si>
  <si>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</si>
  <si>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</si>
  <si>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</si>
  <si>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</si>
  <si>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</si>
  <si>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</si>
  <si>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</si>
  <si>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</si>
  <si>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</si>
  <si>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</si>
  <si>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</si>
  <si>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</si>
  <si>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</si>
  <si>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</si>
  <si>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</si>
  <si>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</si>
  <si>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</si>
  <si>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</si>
  <si>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</si>
  <si>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</si>
  <si>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</si>
  <si>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</si>
  <si>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</si>
  <si>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</si>
  <si>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</si>
  <si>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</si>
  <si>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</si>
  <si>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</si>
  <si>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</si>
  <si>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</si>
  <si>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</si>
  <si>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</si>
  <si>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</si>
  <si>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</si>
  <si>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</si>
  <si>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</si>
  <si>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</si>
  <si>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</si>
  <si>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</si>
  <si>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</si>
  <si>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</si>
  <si>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</si>
  <si>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</si>
  <si>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</si>
  <si>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</si>
  <si>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</si>
  <si>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</si>
  <si>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</si>
  <si>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</si>
  <si>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</si>
  <si>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</si>
  <si>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</si>
  <si>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</si>
  <si>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</si>
  <si>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</si>
  <si>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</si>
  <si>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</si>
  <si>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</si>
  <si>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</si>
  <si>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</si>
  <si>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</si>
  <si>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</si>
  <si>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</si>
  <si>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</si>
  <si>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</si>
  <si>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</si>
  <si>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</si>
  <si>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</si>
  <si>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</si>
  <si>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</si>
  <si>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</si>
  <si>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</si>
  <si>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</si>
  <si>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</si>
  <si>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</si>
  <si>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</si>
  <si>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</si>
  <si>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</si>
  <si>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</si>
  <si>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</si>
  <si>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</si>
  <si>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</si>
  <si>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</si>
  <si>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</si>
  <si>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</si>
  <si>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</si>
  <si>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</si>
  <si>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</si>
  <si>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</si>
  <si>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</si>
  <si>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</si>
  <si>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</si>
  <si>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family val="1"/>
        <charset val="186"/>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</si>
  <si>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</si>
  <si>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</si>
  <si>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</si>
  <si>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</si>
  <si>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</si>
  <si>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</si>
  <si>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</si>
  <si>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</si>
  <si>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</si>
  <si>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</si>
  <si>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</si>
  <si>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</si>
  <si>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</si>
  <si>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</si>
  <si>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</si>
  <si>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</si>
  <si>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</si>
  <si>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</si>
  <si>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</si>
  <si>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</si>
  <si>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</si>
  <si>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</si>
  <si>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</si>
  <si>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</si>
  <si>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</si>
  <si>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</si>
  <si>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</si>
  <si>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</si>
  <si>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</si>
  <si>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</si>
  <si>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</si>
  <si>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</si>
  <si>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</si>
  <si>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</si>
  <si>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5.1.</t>
  </si>
  <si>
    <t xml:space="preserve">5.2. </t>
  </si>
  <si>
    <t xml:space="preserve">5.2.1. </t>
  </si>
  <si>
    <t xml:space="preserve">5.2.2. </t>
  </si>
  <si>
    <t xml:space="preserve">5.3. </t>
  </si>
  <si>
    <t>5.4.1.</t>
  </si>
  <si>
    <t>5.4.2.</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</si>
  <si>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</si>
  <si>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</si>
  <si>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</si>
  <si>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</si>
  <si>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</si>
  <si>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</si>
  <si>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</si>
  <si>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</si>
  <si>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</si>
  <si>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</si>
  <si>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</si>
  <si>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</si>
  <si>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</si>
  <si>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</si>
  <si>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</si>
  <si>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</si>
  <si>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</si>
  <si>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</si>
  <si>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</si>
  <si>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</si>
  <si>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</si>
  <si>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</si>
  <si>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</si>
  <si>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</si>
  <si>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</si>
  <si>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</si>
  <si>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</si>
  <si>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</si>
  <si>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</si>
  <si>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</si>
  <si>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</si>
  <si>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</si>
  <si>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</si>
  <si>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</si>
  <si>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</si>
  <si>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</si>
  <si>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</si>
  <si>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</si>
  <si>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</si>
  <si>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</si>
  <si>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</si>
  <si>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</si>
  <si>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</si>
  <si>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</si>
  <si>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</si>
  <si>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</si>
  <si>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</si>
  <si>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</si>
  <si>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</si>
  <si>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</si>
  <si>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</si>
  <si>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</si>
  <si>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</si>
  <si>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</si>
  <si>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</si>
  <si>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</si>
  <si>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</si>
  <si>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</si>
  <si>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</si>
  <si>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</si>
  <si>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</si>
  <si>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</si>
  <si>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</si>
  <si>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</si>
  <si>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 xml:space="preserve">Atitiktis atrankos kriterijui vietos projekto įgyvendinimo metu nustatoma mokėjimo prašymų/ įgyvendinimo ataskaitų vertinimo metu pagal vietos projekto vykdytojo ir partnerio (-ių) pateiktus duomenis ir/arba pridedamus dokumentus.
</t>
  </si>
  <si>
    <t>Atitiktis atrankos kriterijui nustatoma paraiškos/ mokėjimo prašymų/ įgyvendinimo ataskaitų vertinimo metu pagal vietos projekto vykdytojo pateiktus duomenis ir/arba pridedamus dokumentus.</t>
  </si>
  <si>
    <t xml:space="preserve">Atitiktis atrankos kriterijui nustatoma mokėjimo prašymų/ įgyvendinimo ataskaitų vertinimo metu, pagal vietos projekto vykdytojo pateiktus duomenis ir/arba pridedamus dokumentus. </t>
  </si>
  <si>
    <t xml:space="preserve">Į projekto veiklas įtrauktas didesnis socialiai pažeidžiamų asmenų skaičius. Šis atrankos kriterijus detalizuojamas taip: </t>
  </si>
  <si>
    <r>
      <rPr>
        <sz val="12"/>
        <color theme="1"/>
        <rFont val="Times New Roman"/>
        <family val="1"/>
        <charset val="186"/>
      </rPr>
      <t xml:space="preserve">Praėjusiųjų ir ataskaitinių metų laikotarpio pareiškėjo finansinės atskaitomybės dokumentai </t>
    </r>
    <r>
      <rPr>
        <i/>
        <sz val="12"/>
        <color theme="1"/>
        <rFont val="Times New Roman"/>
        <family val="1"/>
        <charset val="186"/>
      </rPr>
      <t>(dokumentai teikiami tuo atveju, jeigu nėra viešai prieinami VĮ „Registrų centras“ informacinėje sistemoje),  (naujai įregistruoti juridiniai asmenys teikia ūkinės veiklos pradžios balansą).</t>
    </r>
  </si>
  <si>
    <r>
      <rPr>
        <sz val="12"/>
        <color theme="1"/>
        <rFont val="Times New Roman"/>
        <family val="1"/>
        <charset val="186"/>
      </rPr>
      <t xml:space="preserve">Įnašo natūra (savanoriškais darbais) sąmata, parengta pagal Vietos projektų administravimo taisyklių 7 priedo 2.6. punkte nustatytus reikalavimus </t>
    </r>
    <r>
      <rPr>
        <i/>
        <sz val="12"/>
        <color theme="1"/>
        <rFont val="Times New Roman"/>
        <family val="1"/>
        <charset val="186"/>
      </rPr>
      <t>(taikoma tuo atveju, kai Pareiškėjas nurodė, kad prie vietos projekto įgyvendinimo prisidedama įnašu natūra – savanoriškais darbais.).</t>
    </r>
  </si>
  <si>
    <t>Įgaliojimas teikti vietos projekto paraišką (taikoma tuo atveju, jeigu paraišką teikia ne pareiškėjo – juridinio asmens – vadovas (kai pareiškėjas yra juridinis asmuo). Tokiu atveju turi būti pateiktas tinkamas įgaliojimas. Juridinio asmens įgaliojimas laikomas tinkamu, jeigu jis pasirašytas juridinio asmens vadovo kvalifikuotu elektroniniu parašu.</t>
  </si>
  <si>
    <r>
      <rPr>
        <sz val="12"/>
        <color theme="1"/>
        <rFont val="Times New Roman"/>
        <family val="1"/>
        <charset val="186"/>
      </rPr>
      <t>Dokumentai, įrodantys, kad pareiškėjas turi pakankamai nuosavų lėšų prisidėti prie vietos projekto įgyvendinimo (</t>
    </r>
    <r>
      <rPr>
        <i/>
        <sz val="12"/>
        <color theme="1"/>
        <rFont val="Times New Roman"/>
        <family val="1"/>
        <charset val="186"/>
      </rPr>
      <t>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r>
  </si>
  <si>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</si>
  <si>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Kiti papildomi dokumentai, kurie, pareiškėjo manymu, gali būti svarbūs vertinant vietos projektą.</t>
  </si>
  <si>
    <t>Kiti dokumentai.</t>
  </si>
  <si>
    <t>Pareiškėjo VĮ Registrų centro juridinių asmenų registro duomenys (registro elektroninis sertifikuotas išrašas arba Elektroninių sertifikuotų išrašų peržiūros sistemos prieigos raktas).</t>
  </si>
  <si>
    <t>Pareiškėjo nuostatų, įstatų kopijos arba kitų dokumentų, kurie pagal Lietuvos Respublikos civilinį kodeksą laikomi įstatais, kopijos.</t>
  </si>
  <si>
    <r>
      <rPr>
        <sz val="12"/>
        <color theme="1"/>
        <rFont val="Times New Roman"/>
        <family val="1"/>
        <charset val="186"/>
      </rPr>
      <t xml:space="preserve">Pareiškėjo steigimo dokumentų kopijos </t>
    </r>
    <r>
      <rPr>
        <i/>
        <sz val="12"/>
        <color theme="1"/>
        <rFont val="Times New Roman"/>
        <family val="1"/>
        <charset val="186"/>
      </rPr>
      <t>(taikoma pareiškėjams, kurių teisinė forma yra viešoji įstaiga)</t>
    </r>
    <r>
      <rPr>
        <sz val="12"/>
        <color theme="1"/>
        <rFont val="Times New Roman"/>
        <family val="1"/>
        <charset val="186"/>
      </rPr>
      <t>.</t>
    </r>
  </si>
  <si>
    <t>Komerciniai pasiūlymai.</t>
  </si>
  <si>
    <t>Interneto tinklalapiuose esančių kainų kompiuterio ekrano nuotraukos (anglų k. „PrintScreen“).</t>
  </si>
  <si>
    <t>Kiti dokumentai, leidžiantys objektyviai palyginti siūlomas kainas.</t>
  </si>
  <si>
    <r>
      <rPr>
        <sz val="12"/>
        <color theme="1"/>
        <rFont val="Times New Roman"/>
        <family val="1"/>
        <charset val="186"/>
      </rPr>
      <t xml:space="preserve">Dokumentai (pvz., vaizdinė medžiaga), įrodantys, kad būsimi savanoriški darbai nėra faktiškai atlikti, kad numatyta savanoriškų darbų apimtis ir kiekis yra būtinas vietos projekto tikslams pasiekti </t>
    </r>
    <r>
      <rPr>
        <i/>
        <sz val="12"/>
        <color theme="1"/>
        <rFont val="Times New Roman"/>
        <family val="1"/>
        <charset val="186"/>
      </rPr>
      <t>(taikoma tuo atveju, kai tinkamas pareiškėjas –  nurodė, kad prie vietos projekto įgyvendinimo prisidedama įnašu natūra – savanoriškais darbais.)</t>
    </r>
    <r>
      <rPr>
        <sz val="12"/>
        <color theme="1"/>
        <rFont val="Times New Roman"/>
        <family val="1"/>
        <charset val="186"/>
      </rPr>
      <t>.</t>
    </r>
  </si>
  <si>
    <r>
      <rPr>
        <sz val="12"/>
        <color theme="1"/>
        <rFont val="Times New Roman"/>
        <family val="1"/>
        <charset val="186"/>
      </rPr>
      <t xml:space="preserve">Pareiškėjo rašytinis prašymas nušalinti nuo vietos projektų atrankos, vietos projektų paraiškų vertinimo, vietos projektų tvirtinimo </t>
    </r>
    <r>
      <rPr>
        <i/>
        <sz val="12"/>
        <color theme="1"/>
        <rFont val="Times New Roman"/>
        <family val="1"/>
        <charset val="186"/>
      </rPr>
      <t>(taikoma,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r>
  </si>
  <si>
    <t>5.3.1.</t>
  </si>
  <si>
    <t>5.3.2.</t>
  </si>
  <si>
    <t>Netaikoma</t>
  </si>
  <si>
    <t>Didesnis projekto dalyvių, t.y. dalyvavusių mokymuose asmenų skaičius. Šis atrankos kriterijus detalizuojamas taip:</t>
  </si>
  <si>
    <t>mokymuose dalyvavaus nuo 16 iki 19 asmenų (imtinai).</t>
  </si>
  <si>
    <t>mokymuose dalyvaus 20 ir daugiau asmenų.</t>
  </si>
  <si>
    <t>Didesnis projekto įgyvendinimo metu suorganizuotų mokymo renginių skirtinga tematika skaičius. Šis atrankos kriterijus detalizuojamas taip:</t>
  </si>
  <si>
    <t xml:space="preserve">mokymo renginiai organizuojami pagal  4 (keturias) ir daugiau skirtingas mokymo temas </t>
  </si>
  <si>
    <t xml:space="preserve">mokymo renginiai organizuojami pagal 3 (tris) skirtingas mokymo temas </t>
  </si>
  <si>
    <t xml:space="preserve">Vietos projektų mokymuose dalyvavusių asmenų skaičius </t>
  </si>
  <si>
    <t xml:space="preserve">Dalyvavusių asmenų skaičius </t>
  </si>
  <si>
    <t>Pareiškėjas turi patirties mokymų organizavime ir (arba) projektų rengime ir įgyvendinime. Šis atrankos kriterijus detalizuojamas taip:</t>
  </si>
  <si>
    <t xml:space="preserve">Atitiktis vietos projekto atrankos kriterijui vertinama pagal vietos projekto paraiškoje ir pridedamuose dokumentuose pateiktą informaciją ir dokumentus (įvykdytas sutartis, suorganizuotų mokymų dalyvių sąrašus, seminarų, mokymų, kursų pažymėjimai ir kt.).
</t>
  </si>
  <si>
    <t>Atitiktis atrankos kriterijui nustatoma paraiškos vertinimo metu</t>
  </si>
  <si>
    <t>PATEIKIAMI DOKUMENTAI</t>
  </si>
  <si>
    <t>Atitiktis vietos projekto atrankos kriterijui vertinama pagal vietos projekto paraiškoje ir pridedamuose dokumentuose pateiktus duomenis.
Informacija taip pat tikrinama pagal vietos projekto paraiškos 3 lentelės „Vietos projekto idėjos aprašymas“ 3.4. punkto „Vietos projekto įgyvendinimo veiksmų planas“ ir 5 lentelės „Vietos projekto atitiktis vietos projektų atrankos kriterijams“ duomenis.</t>
  </si>
  <si>
    <t>Atitiktis vietos projekto atrankos kriterijui vertinama pagal vietos projekto paraiškoje ir pridedamuose dokumentuose pateiktus duomenis.
Informacija tikrinama pagal vietos projekto paraiškos 3 lentelės „Vietos projekto idėjos aprašymas“ 3.4. punkto „Vietos projekto įgyvendinimo veiksmų planas“ ir 5 lentelės „Vietos projekto atitiktis vietos projektų atrankos kriterijams“ duomenis.</t>
  </si>
  <si>
    <t xml:space="preserve">Į projekto veiklas įtrauktų  socialiai pažeidžiamų asmenų skaičius 4 ir daugiau. </t>
  </si>
  <si>
    <t xml:space="preserve">Į projekto veiklas įtrauktų  socialiai pažeidžiamų asmenų skaičius nuo 2 iki 3 (imtinai). </t>
  </si>
  <si>
    <t>patirtis 3 metai ir daugiau</t>
  </si>
  <si>
    <t>patirtis nuo 1 iki 2 metų (imtinai).</t>
  </si>
  <si>
    <t>Vietos projektų pareiškėjų ir vykdytojų mokymas, įgūdžių įgijimas                                                                                                            RASE-LEADER-20VVG-10-08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</si>
</sst>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42">
    <font>
      <sz val="11"/>
      <color theme="1"/>
      <name val="Calibri"/>
      <scheme val="minor"/>
    </font>
    <font>
      <sz val="11"/>
      <color theme="1"/>
      <name val="Calibri"/>
      <family val="2"/>
      <charset val="186"/>
      <scheme val="minor"/>
    </font>
    <font>
      <sz val="12"/>
      <color theme="1"/>
      <name val="Times New Roman"/>
      <family val="1"/>
      <charset val="186"/>
    </font>
    <font>
      <sz val="11"/>
      <name val="Calibri"/>
      <family val="2"/>
      <charset val="186"/>
    </font>
    <font>
      <b/>
      <sz val="12"/>
      <color theme="1"/>
      <name val="Times New Roman"/>
      <family val="1"/>
      <charset val="186"/>
    </font>
    <font>
      <sz val="12"/>
      <color theme="1"/>
      <name val="Arial"/>
      <family val="2"/>
      <charset val="186"/>
    </font>
    <font>
      <sz val="11"/>
      <color theme="1"/>
      <name val="Times New Roman"/>
      <family val="1"/>
      <charset val="186"/>
    </font>
    <font>
      <b/>
      <sz val="12"/>
      <color theme="1"/>
      <name val="Arial"/>
      <family val="2"/>
      <charset val="186"/>
    </font>
    <font>
      <i/>
      <sz val="12"/>
      <color theme="1"/>
      <name val="Times New Roman"/>
      <family val="1"/>
      <charset val="186"/>
    </font>
    <font>
      <sz val="11"/>
      <color theme="1"/>
      <name val="Arial"/>
      <family val="2"/>
      <charset val="186"/>
    </font>
    <font>
      <b/>
      <sz val="11"/>
      <color theme="1"/>
      <name val="Times New Roman"/>
      <family val="1"/>
      <charset val="186"/>
    </font>
    <font>
      <sz val="8"/>
      <color theme="1"/>
      <name val="Times New Roman"/>
      <family val="1"/>
      <charset val="186"/>
    </font>
    <font>
      <b/>
      <sz val="11"/>
      <color rgb="FFFF0000"/>
      <name val="Times New Roman"/>
      <family val="1"/>
      <charset val="186"/>
    </font>
    <font>
      <sz val="6"/>
      <color theme="1"/>
      <name val="Times New Roman"/>
      <family val="1"/>
      <charset val="186"/>
    </font>
    <font>
      <b/>
      <sz val="10"/>
      <color theme="1"/>
      <name val="Times New Roman"/>
      <family val="1"/>
      <charset val="186"/>
    </font>
    <font>
      <sz val="10"/>
      <color theme="1"/>
      <name val="Times New Roman"/>
      <family val="1"/>
      <charset val="186"/>
    </font>
    <font>
      <b/>
      <i/>
      <sz val="11"/>
      <color theme="1"/>
      <name val="Times New Roman"/>
      <family val="1"/>
      <charset val="186"/>
    </font>
    <font>
      <b/>
      <i/>
      <sz val="11"/>
      <color rgb="FF000000"/>
      <name val="Times New Roman"/>
      <family val="1"/>
      <charset val="186"/>
    </font>
    <font>
      <sz val="11"/>
      <color rgb="FFFF0000"/>
      <name val="Times New Roman"/>
      <family val="1"/>
      <charset val="186"/>
    </font>
    <font>
      <sz val="12"/>
      <color theme="1"/>
      <name val="ＭＳ ゴシック"/>
    </font>
    <font>
      <b/>
      <sz val="11"/>
      <color theme="1"/>
      <name val="Calibri"/>
      <family val="2"/>
      <charset val="186"/>
    </font>
    <font>
      <sz val="11"/>
      <color theme="1"/>
      <name val="Calibri"/>
      <family val="2"/>
      <charset val="186"/>
    </font>
    <font>
      <b/>
      <i/>
      <sz val="12"/>
      <color rgb="FF0070C0"/>
      <name val="Times New Roman"/>
      <family val="1"/>
      <charset val="186"/>
    </font>
    <font>
      <b/>
      <sz val="10"/>
      <color theme="4"/>
      <name val="Times New Roman"/>
      <family val="1"/>
      <charset val="186"/>
    </font>
    <font>
      <b/>
      <i/>
      <sz val="11"/>
      <color rgb="FF4472C4"/>
      <name val="Times New Roman"/>
      <family val="1"/>
      <charset val="186"/>
    </font>
    <font>
      <sz val="12"/>
      <color rgb="FFFF0000"/>
      <name val="Times New Roman"/>
      <family val="1"/>
      <charset val="186"/>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
      <sz val="11"/>
      <color theme="1"/>
      <name val="Calibri"/>
      <family val="2"/>
      <charset val="186"/>
      <scheme val="minor"/>
    </font>
    <font>
      <sz val="11"/>
      <color rgb="FF000000"/>
      <name val="Times New Roman"/>
      <family val="1"/>
      <charset val="186"/>
    </font>
    <font>
      <sz val="11"/>
      <name val="Times New Roman"/>
      <family val="1"/>
      <charset val="186"/>
    </font>
    <font>
      <sz val="11"/>
      <color theme="1"/>
      <name val="Times New Roman"/>
      <family val="1"/>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s>
  <borders count="58">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8" fillId="0" borderId="14"/>
    <xf numFmtId="0" fontId="38" fillId="0" borderId="14"/>
  </cellStyleXfs>
  <cellXfs count="349">
    <xf numFmtId="0" fontId="0" fillId="0" borderId="0" xfId="0"/>
    <xf numFmtId="0" fontId="2" fillId="2" borderId="1" xfId="0" applyFont="1" applyFill="1" applyBorder="1"/>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2" fillId="3" borderId="5" xfId="0" applyFont="1" applyFill="1" applyBorder="1"/>
    <xf numFmtId="0" fontId="2" fillId="2" borderId="5" xfId="0" applyFont="1" applyFill="1" applyBorder="1" applyAlignment="1">
      <alignment vertical="center" wrapText="1"/>
    </xf>
    <xf numFmtId="0" fontId="2" fillId="4" borderId="5" xfId="0" applyFont="1" applyFill="1" applyBorder="1"/>
    <xf numFmtId="0" fontId="2" fillId="2" borderId="5" xfId="0" applyFont="1" applyFill="1" applyBorder="1" applyAlignment="1">
      <alignment wrapText="1"/>
    </xf>
    <xf numFmtId="0" fontId="2" fillId="5" borderId="5" xfId="0" applyFont="1" applyFill="1" applyBorder="1"/>
    <xf numFmtId="0" fontId="2" fillId="2" borderId="5" xfId="0" applyFont="1" applyFill="1" applyBorder="1" applyAlignment="1">
      <alignment vertical="center"/>
    </xf>
    <xf numFmtId="0" fontId="2" fillId="6" borderId="5" xfId="0" applyFont="1" applyFill="1" applyBorder="1"/>
    <xf numFmtId="0" fontId="5" fillId="2" borderId="1" xfId="0" applyFont="1" applyFill="1" applyBorder="1"/>
    <xf numFmtId="0" fontId="6" fillId="7" borderId="1" xfId="0" applyFont="1" applyFill="1" applyBorder="1" applyAlignment="1">
      <alignment horizontal="center" vertical="center"/>
    </xf>
    <xf numFmtId="0" fontId="5"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6" fillId="0" borderId="0" xfId="0" applyFont="1" applyAlignment="1">
      <alignment vertical="center" wrapText="1"/>
    </xf>
    <xf numFmtId="0" fontId="5" fillId="2" borderId="1" xfId="0" applyFont="1" applyFill="1" applyBorder="1" applyAlignment="1">
      <alignment horizontal="center"/>
    </xf>
    <xf numFmtId="0" fontId="4" fillId="2" borderId="1" xfId="0" applyFont="1" applyFill="1" applyBorder="1"/>
    <xf numFmtId="0" fontId="2" fillId="2" borderId="1" xfId="0" applyFont="1" applyFill="1" applyBorder="1" applyAlignment="1">
      <alignment wrapText="1"/>
    </xf>
    <xf numFmtId="0" fontId="2" fillId="8" borderId="5" xfId="0" applyFont="1" applyFill="1" applyBorder="1" applyAlignment="1">
      <alignment horizontal="center"/>
    </xf>
    <xf numFmtId="0" fontId="9" fillId="0" borderId="0" xfId="0" applyFont="1"/>
    <xf numFmtId="0" fontId="6" fillId="2" borderId="1" xfId="0" applyFont="1" applyFill="1" applyBorder="1" applyAlignment="1">
      <alignment horizontal="center"/>
    </xf>
    <xf numFmtId="0" fontId="2" fillId="5" borderId="5" xfId="0" applyFont="1" applyFill="1" applyBorder="1" applyAlignment="1">
      <alignment horizontal="left"/>
    </xf>
    <xf numFmtId="0" fontId="2" fillId="3" borderId="5" xfId="0" applyFont="1" applyFill="1" applyBorder="1" applyAlignment="1">
      <alignment wrapText="1"/>
    </xf>
    <xf numFmtId="0" fontId="2" fillId="5" borderId="5" xfId="0" applyFont="1" applyFill="1" applyBorder="1" applyAlignment="1">
      <alignment wrapText="1"/>
    </xf>
    <xf numFmtId="0" fontId="2" fillId="3" borderId="5" xfId="0" applyFont="1" applyFill="1" applyBorder="1" applyAlignment="1">
      <alignment horizontal="left" wrapText="1"/>
    </xf>
    <xf numFmtId="0" fontId="2" fillId="5" borderId="5" xfId="0" applyFont="1" applyFill="1" applyBorder="1" applyAlignment="1">
      <alignment horizontal="left" wrapText="1"/>
    </xf>
    <xf numFmtId="0" fontId="6" fillId="3" borderId="5" xfId="0" applyFont="1" applyFill="1" applyBorder="1" applyAlignment="1">
      <alignment horizontal="left" wrapText="1"/>
    </xf>
    <xf numFmtId="0" fontId="9" fillId="2" borderId="1" xfId="0" applyFont="1" applyFill="1" applyBorder="1" applyAlignment="1">
      <alignment wrapText="1"/>
    </xf>
    <xf numFmtId="0" fontId="6" fillId="2" borderId="1" xfId="0" applyFont="1" applyFill="1" applyBorder="1" applyAlignment="1">
      <alignment horizontal="center" vertical="center"/>
    </xf>
    <xf numFmtId="0" fontId="5" fillId="0" borderId="0" xfId="0" applyFont="1"/>
    <xf numFmtId="0" fontId="2" fillId="0" borderId="0" xfId="0" applyFont="1"/>
    <xf numFmtId="0" fontId="6" fillId="0" borderId="0" xfId="0" applyFont="1"/>
    <xf numFmtId="0" fontId="4" fillId="0" borderId="0" xfId="0" applyFont="1"/>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10" fillId="4" borderId="5" xfId="0" applyFont="1" applyFill="1" applyBorder="1" applyAlignment="1">
      <alignment horizontal="center" vertical="top" wrapText="1"/>
    </xf>
    <xf numFmtId="0" fontId="6" fillId="6" borderId="5" xfId="0" applyFont="1" applyFill="1" applyBorder="1" applyAlignment="1">
      <alignment vertical="top" wrapText="1"/>
    </xf>
    <xf numFmtId="0" fontId="6" fillId="3" borderId="5" xfId="0" applyFont="1" applyFill="1" applyBorder="1" applyAlignment="1">
      <alignment vertical="top" wrapText="1"/>
    </xf>
    <xf numFmtId="0" fontId="2" fillId="0" borderId="0" xfId="0" applyFont="1" applyAlignment="1">
      <alignment wrapText="1"/>
    </xf>
    <xf numFmtId="0" fontId="10" fillId="0" borderId="0" xfId="0" applyFont="1"/>
    <xf numFmtId="0" fontId="11" fillId="0" borderId="0" xfId="0" applyFont="1" applyAlignment="1">
      <alignment horizontal="right"/>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right"/>
    </xf>
    <xf numFmtId="2" fontId="6" fillId="9" borderId="5" xfId="0" applyNumberFormat="1" applyFont="1" applyFill="1" applyBorder="1" applyAlignment="1">
      <alignment vertical="top" wrapText="1"/>
    </xf>
    <xf numFmtId="49" fontId="10" fillId="0" borderId="0" xfId="0" applyNumberFormat="1" applyFont="1"/>
    <xf numFmtId="0" fontId="6" fillId="6" borderId="5" xfId="0" applyFont="1" applyFill="1" applyBorder="1" applyAlignment="1">
      <alignment vertical="top"/>
    </xf>
    <xf numFmtId="2" fontId="6" fillId="9" borderId="5" xfId="0" applyNumberFormat="1" applyFont="1" applyFill="1" applyBorder="1"/>
    <xf numFmtId="49" fontId="6" fillId="0" borderId="0" xfId="0" applyNumberFormat="1" applyFont="1" applyAlignment="1">
      <alignment wrapText="1"/>
    </xf>
    <xf numFmtId="0" fontId="12" fillId="0" borderId="0" xfId="0" applyFont="1"/>
    <xf numFmtId="0" fontId="13" fillId="0" borderId="0" xfId="0" applyFont="1" applyAlignment="1">
      <alignment horizontal="right"/>
    </xf>
    <xf numFmtId="49" fontId="14"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0" xfId="0" applyFont="1"/>
    <xf numFmtId="0" fontId="10" fillId="0" borderId="5" xfId="0" applyFont="1" applyBorder="1" applyAlignment="1">
      <alignment horizontal="center" vertical="center"/>
    </xf>
    <xf numFmtId="0" fontId="16" fillId="5" borderId="5" xfId="0" applyFont="1" applyFill="1" applyBorder="1" applyAlignment="1">
      <alignment horizontal="left" vertical="center" wrapText="1"/>
    </xf>
    <xf numFmtId="2" fontId="16" fillId="5" borderId="5" xfId="0" applyNumberFormat="1" applyFont="1" applyFill="1" applyBorder="1" applyAlignment="1">
      <alignment vertical="center"/>
    </xf>
    <xf numFmtId="165" fontId="16" fillId="5" borderId="5" xfId="0" applyNumberFormat="1" applyFont="1" applyFill="1" applyBorder="1"/>
    <xf numFmtId="165" fontId="16" fillId="5" borderId="41" xfId="0" applyNumberFormat="1" applyFont="1" applyFill="1" applyBorder="1" applyAlignment="1">
      <alignment wrapText="1"/>
    </xf>
    <xf numFmtId="165" fontId="16" fillId="5" borderId="5" xfId="0" applyNumberFormat="1" applyFont="1" applyFill="1" applyBorder="1" applyAlignment="1">
      <alignment vertical="center" wrapText="1"/>
    </xf>
    <xf numFmtId="165" fontId="16" fillId="5" borderId="36" xfId="0" applyNumberFormat="1" applyFont="1" applyFill="1" applyBorder="1"/>
    <xf numFmtId="165" fontId="16" fillId="0" borderId="0" xfId="0" applyNumberFormat="1" applyFont="1"/>
    <xf numFmtId="0" fontId="6" fillId="5" borderId="5" xfId="0" applyFont="1" applyFill="1" applyBorder="1" applyAlignment="1">
      <alignment horizontal="center" vertical="center" wrapText="1"/>
    </xf>
    <xf numFmtId="2" fontId="6" fillId="5" borderId="5" xfId="0" applyNumberFormat="1" applyFont="1" applyFill="1" applyBorder="1"/>
    <xf numFmtId="2" fontId="6" fillId="3" borderId="5" xfId="0" applyNumberFormat="1" applyFont="1" applyFill="1" applyBorder="1" applyAlignment="1">
      <alignment vertical="top" wrapText="1"/>
    </xf>
    <xf numFmtId="2" fontId="6" fillId="3" borderId="5" xfId="0" applyNumberFormat="1" applyFont="1" applyFill="1" applyBorder="1"/>
    <xf numFmtId="0" fontId="6" fillId="3" borderId="5" xfId="0" applyFont="1" applyFill="1" applyBorder="1" applyAlignment="1">
      <alignment wrapText="1"/>
    </xf>
    <xf numFmtId="0" fontId="6" fillId="6" borderId="5" xfId="0" applyFont="1" applyFill="1" applyBorder="1" applyAlignment="1">
      <alignment wrapText="1"/>
    </xf>
    <xf numFmtId="0" fontId="6" fillId="3" borderId="42" xfId="0" applyFont="1" applyFill="1" applyBorder="1" applyAlignment="1">
      <alignment wrapText="1"/>
    </xf>
    <xf numFmtId="0" fontId="10" fillId="5" borderId="5" xfId="0" applyFont="1" applyFill="1" applyBorder="1" applyAlignment="1">
      <alignment horizontal="center" vertical="center"/>
    </xf>
    <xf numFmtId="0" fontId="16" fillId="5" borderId="1" xfId="0" applyFont="1" applyFill="1" applyBorder="1" applyAlignment="1">
      <alignment wrapText="1"/>
    </xf>
    <xf numFmtId="0" fontId="16" fillId="5" borderId="5" xfId="0" applyFont="1" applyFill="1" applyBorder="1" applyAlignment="1">
      <alignment wrapText="1"/>
    </xf>
    <xf numFmtId="0" fontId="16" fillId="0" borderId="0" xfId="0" applyFont="1"/>
    <xf numFmtId="0" fontId="16" fillId="5" borderId="5" xfId="0" applyFont="1" applyFill="1" applyBorder="1" applyAlignment="1">
      <alignment vertical="top" wrapText="1"/>
    </xf>
    <xf numFmtId="2" fontId="17" fillId="5" borderId="5" xfId="0" applyNumberFormat="1" applyFont="1" applyFill="1" applyBorder="1"/>
    <xf numFmtId="0" fontId="16" fillId="5" borderId="5" xfId="0" applyFont="1" applyFill="1" applyBorder="1"/>
    <xf numFmtId="49" fontId="6" fillId="5" borderId="5" xfId="0" applyNumberFormat="1" applyFont="1" applyFill="1" applyBorder="1" applyAlignment="1">
      <alignment horizontal="center" vertical="center"/>
    </xf>
    <xf numFmtId="0" fontId="6" fillId="5" borderId="5" xfId="0" applyFont="1" applyFill="1" applyBorder="1" applyAlignment="1">
      <alignment horizontal="left" vertical="top" wrapText="1"/>
    </xf>
    <xf numFmtId="2" fontId="16" fillId="5" borderId="5" xfId="0" applyNumberFormat="1" applyFont="1" applyFill="1" applyBorder="1"/>
    <xf numFmtId="49" fontId="6" fillId="0" borderId="5" xfId="0" applyNumberFormat="1" applyFont="1" applyBorder="1" applyAlignment="1">
      <alignment horizontal="center" vertical="center"/>
    </xf>
    <xf numFmtId="0" fontId="6" fillId="5" borderId="5" xfId="0" applyFont="1" applyFill="1" applyBorder="1"/>
    <xf numFmtId="0" fontId="10" fillId="5" borderId="5" xfId="0" applyFont="1" applyFill="1" applyBorder="1" applyAlignment="1">
      <alignment vertical="top" wrapText="1"/>
    </xf>
    <xf numFmtId="2" fontId="10" fillId="5" borderId="5" xfId="0" applyNumberFormat="1" applyFont="1" applyFill="1" applyBorder="1"/>
    <xf numFmtId="0" fontId="10" fillId="5" borderId="5" xfId="0" applyFont="1" applyFill="1" applyBorder="1"/>
    <xf numFmtId="0" fontId="6" fillId="5" borderId="5" xfId="0" applyFont="1" applyFill="1" applyBorder="1" applyAlignment="1">
      <alignment vertical="top" wrapText="1"/>
    </xf>
    <xf numFmtId="2" fontId="6" fillId="5" borderId="5" xfId="0" applyNumberFormat="1" applyFont="1" applyFill="1" applyBorder="1" applyAlignment="1">
      <alignment vertical="center"/>
    </xf>
    <xf numFmtId="1" fontId="6" fillId="5" borderId="5" xfId="0" applyNumberFormat="1" applyFont="1" applyFill="1" applyBorder="1" applyAlignment="1">
      <alignment vertical="center"/>
    </xf>
    <xf numFmtId="1" fontId="6" fillId="3" borderId="5" xfId="0" applyNumberFormat="1" applyFont="1" applyFill="1" applyBorder="1" applyAlignment="1">
      <alignment vertical="center" wrapText="1"/>
    </xf>
    <xf numFmtId="2" fontId="10" fillId="5" borderId="5" xfId="0" applyNumberFormat="1" applyFont="1" applyFill="1" applyBorder="1" applyAlignment="1">
      <alignment horizontal="right" vertical="center"/>
    </xf>
    <xf numFmtId="0" fontId="10" fillId="5" borderId="1" xfId="0" applyFont="1" applyFill="1" applyBorder="1"/>
    <xf numFmtId="0" fontId="10" fillId="5" borderId="1" xfId="0" applyFont="1" applyFill="1" applyBorder="1" applyAlignment="1">
      <alignment vertical="top" wrapText="1"/>
    </xf>
    <xf numFmtId="2" fontId="10" fillId="5" borderId="1" xfId="0" applyNumberFormat="1" applyFont="1" applyFill="1" applyBorder="1"/>
    <xf numFmtId="2" fontId="10" fillId="5" borderId="1" xfId="0" applyNumberFormat="1" applyFont="1" applyFill="1" applyBorder="1" applyAlignment="1">
      <alignment horizontal="center" vertical="center"/>
    </xf>
    <xf numFmtId="0" fontId="16" fillId="5" borderId="1" xfId="0" applyFont="1" applyFill="1" applyBorder="1"/>
    <xf numFmtId="0" fontId="18" fillId="0" borderId="0" xfId="0" applyFont="1" applyAlignment="1">
      <alignment horizontal="left"/>
    </xf>
    <xf numFmtId="49" fontId="6" fillId="0" borderId="0" xfId="0" applyNumberFormat="1" applyFont="1"/>
    <xf numFmtId="0" fontId="10" fillId="2" borderId="1" xfId="0" applyFont="1" applyFill="1" applyBorder="1"/>
    <xf numFmtId="2" fontId="2" fillId="5" borderId="41" xfId="0" applyNumberFormat="1" applyFont="1" applyFill="1" applyBorder="1" applyAlignment="1">
      <alignment vertical="center" wrapText="1"/>
    </xf>
    <xf numFmtId="0" fontId="2" fillId="5" borderId="36" xfId="0" applyFont="1" applyFill="1" applyBorder="1" applyAlignment="1">
      <alignment vertical="center"/>
    </xf>
    <xf numFmtId="0" fontId="2" fillId="3" borderId="5" xfId="0" applyFont="1" applyFill="1" applyBorder="1" applyAlignment="1">
      <alignment horizontal="center" vertical="center"/>
    </xf>
    <xf numFmtId="2" fontId="2" fillId="5" borderId="5" xfId="0" applyNumberFormat="1" applyFont="1" applyFill="1" applyBorder="1" applyAlignment="1">
      <alignment horizontal="center" vertical="center"/>
    </xf>
    <xf numFmtId="0" fontId="6" fillId="2" borderId="1" xfId="0" applyFont="1" applyFill="1" applyBorder="1"/>
    <xf numFmtId="0" fontId="2" fillId="0" borderId="0" xfId="0" applyFont="1" applyAlignment="1">
      <alignment horizontal="center"/>
    </xf>
    <xf numFmtId="0" fontId="10" fillId="0" borderId="0" xfId="0" applyFont="1" applyAlignment="1">
      <alignment vertical="center"/>
    </xf>
    <xf numFmtId="0" fontId="4" fillId="9" borderId="5" xfId="0" applyFont="1" applyFill="1" applyBorder="1" applyAlignment="1">
      <alignment horizontal="center" vertical="center" wrapText="1"/>
    </xf>
    <xf numFmtId="0" fontId="2" fillId="4" borderId="5" xfId="0" applyFont="1" applyFill="1" applyBorder="1" applyAlignment="1">
      <alignment horizontal="center"/>
    </xf>
    <xf numFmtId="0" fontId="2" fillId="4" borderId="5" xfId="0" applyFont="1" applyFill="1" applyBorder="1" applyAlignment="1">
      <alignment wrapText="1"/>
    </xf>
    <xf numFmtId="0" fontId="4" fillId="0" borderId="0" xfId="0" applyFont="1" applyAlignment="1">
      <alignment horizontal="center"/>
    </xf>
    <xf numFmtId="0" fontId="4" fillId="5" borderId="5" xfId="0" applyFont="1" applyFill="1" applyBorder="1" applyAlignment="1">
      <alignment horizontal="center" wrapText="1"/>
    </xf>
    <xf numFmtId="0" fontId="2" fillId="5" borderId="5" xfId="0" applyFont="1" applyFill="1" applyBorder="1" applyAlignment="1">
      <alignment vertical="center"/>
    </xf>
    <xf numFmtId="0" fontId="2" fillId="6" borderId="5" xfId="0" applyFont="1" applyFill="1" applyBorder="1" applyAlignment="1">
      <alignment horizontal="center" vertical="center"/>
    </xf>
    <xf numFmtId="0" fontId="2" fillId="3" borderId="5" xfId="0" applyFont="1" applyFill="1" applyBorder="1" applyAlignment="1">
      <alignment horizontal="left" vertical="top" wrapText="1"/>
    </xf>
    <xf numFmtId="0" fontId="2" fillId="6" borderId="3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5" xfId="0" applyFont="1" applyFill="1" applyBorder="1" applyAlignment="1">
      <alignment horizontal="left" vertical="top" wrapText="1"/>
    </xf>
    <xf numFmtId="0" fontId="2" fillId="5" borderId="5" xfId="0" applyFont="1" applyFill="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xf>
    <xf numFmtId="0" fontId="2" fillId="4" borderId="5" xfId="0" applyFont="1" applyFill="1" applyBorder="1" applyAlignment="1">
      <alignment vertical="top" wrapText="1"/>
    </xf>
    <xf numFmtId="0" fontId="2" fillId="6" borderId="5" xfId="0" applyFont="1" applyFill="1" applyBorder="1" applyAlignment="1">
      <alignment vertical="center"/>
    </xf>
    <xf numFmtId="0" fontId="2" fillId="5" borderId="5" xfId="0" applyFont="1" applyFill="1" applyBorder="1" applyAlignment="1">
      <alignment vertical="center" wrapText="1"/>
    </xf>
    <xf numFmtId="0" fontId="2" fillId="0" borderId="0" xfId="0" applyFont="1" applyAlignment="1">
      <alignment vertical="center" wrapText="1"/>
    </xf>
    <xf numFmtId="0" fontId="4" fillId="5" borderId="5" xfId="0" applyFont="1" applyFill="1" applyBorder="1"/>
    <xf numFmtId="0" fontId="19" fillId="0" borderId="0" xfId="0" applyFont="1" applyAlignment="1">
      <alignment vertical="center"/>
    </xf>
    <xf numFmtId="0" fontId="6" fillId="2" borderId="1" xfId="0" applyFont="1" applyFill="1" applyBorder="1" applyAlignment="1">
      <alignment wrapText="1"/>
    </xf>
    <xf numFmtId="0" fontId="10" fillId="2" borderId="1" xfId="0" applyFont="1" applyFill="1" applyBorder="1" applyAlignment="1">
      <alignment vertical="center"/>
    </xf>
    <xf numFmtId="0" fontId="6" fillId="5" borderId="5" xfId="0" applyFont="1" applyFill="1" applyBorder="1" applyAlignment="1">
      <alignment vertical="center" wrapText="1"/>
    </xf>
    <xf numFmtId="0" fontId="6" fillId="0" borderId="5" xfId="0" applyFont="1" applyBorder="1" applyAlignment="1">
      <alignment wrapText="1"/>
    </xf>
    <xf numFmtId="0" fontId="6" fillId="2" borderId="1" xfId="0" applyFont="1" applyFill="1" applyBorder="1" applyAlignment="1">
      <alignment horizontal="left"/>
    </xf>
    <xf numFmtId="0" fontId="2" fillId="0" borderId="0" xfId="0" applyFont="1" applyAlignment="1">
      <alignment horizontal="left" vertical="center" shrinkToFit="1"/>
    </xf>
    <xf numFmtId="0" fontId="6" fillId="0" borderId="0" xfId="0" applyFont="1" applyAlignment="1">
      <alignment vertical="center"/>
    </xf>
    <xf numFmtId="0" fontId="20" fillId="0" borderId="0" xfId="0" applyFont="1"/>
    <xf numFmtId="0" fontId="21" fillId="0" borderId="0" xfId="0" applyFont="1"/>
    <xf numFmtId="0" fontId="6" fillId="0" borderId="43" xfId="0" applyFont="1" applyBorder="1" applyAlignment="1">
      <alignment horizontal="left" vertical="center" wrapText="1"/>
    </xf>
    <xf numFmtId="0" fontId="4" fillId="0" borderId="0" xfId="0" applyFont="1" applyAlignment="1">
      <alignment horizontal="left" vertical="center" shrinkToFit="1"/>
    </xf>
    <xf numFmtId="0" fontId="4" fillId="3" borderId="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3" fillId="0" borderId="14" xfId="0" applyFont="1" applyBorder="1"/>
    <xf numFmtId="0" fontId="6" fillId="0" borderId="14"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center"/>
    </xf>
    <xf numFmtId="0" fontId="2" fillId="0" borderId="14" xfId="0" applyFont="1" applyBorder="1"/>
    <xf numFmtId="0" fontId="29" fillId="11" borderId="0" xfId="0" applyFont="1" applyFill="1" applyAlignment="1">
      <alignment horizontal="center" vertical="center"/>
    </xf>
    <xf numFmtId="0" fontId="26" fillId="2" borderId="14" xfId="0" applyFont="1" applyFill="1" applyBorder="1"/>
    <xf numFmtId="0" fontId="30" fillId="0" borderId="0" xfId="0" applyFont="1"/>
    <xf numFmtId="0" fontId="26" fillId="14" borderId="44" xfId="0" applyFont="1" applyFill="1" applyBorder="1" applyAlignment="1">
      <alignment vertical="center"/>
    </xf>
    <xf numFmtId="0" fontId="26" fillId="12" borderId="44" xfId="0" applyFont="1" applyFill="1" applyBorder="1" applyAlignment="1">
      <alignment vertical="center"/>
    </xf>
    <xf numFmtId="0" fontId="26" fillId="15" borderId="44" xfId="0" applyFont="1" applyFill="1" applyBorder="1" applyProtection="1">
      <protection locked="0"/>
    </xf>
    <xf numFmtId="0" fontId="26" fillId="16" borderId="44" xfId="0" applyFont="1" applyFill="1" applyBorder="1" applyProtection="1">
      <protection locked="0"/>
    </xf>
    <xf numFmtId="0" fontId="26" fillId="15" borderId="14" xfId="0" applyFont="1" applyFill="1" applyBorder="1" applyProtection="1">
      <protection locked="0"/>
    </xf>
    <xf numFmtId="0" fontId="26" fillId="16" borderId="14" xfId="0" applyFont="1" applyFill="1" applyBorder="1" applyAlignment="1" applyProtection="1">
      <alignment horizontal="center"/>
      <protection locked="0"/>
    </xf>
    <xf numFmtId="0" fontId="26" fillId="12" borderId="44" xfId="0" applyFont="1" applyFill="1" applyBorder="1" applyAlignment="1">
      <alignment horizontal="center" vertical="center" wrapText="1"/>
    </xf>
    <xf numFmtId="0" fontId="26" fillId="14" borderId="48" xfId="0" applyFont="1" applyFill="1" applyBorder="1" applyAlignment="1">
      <alignment vertical="center"/>
    </xf>
    <xf numFmtId="0" fontId="26" fillId="12" borderId="48" xfId="0" applyFont="1" applyFill="1" applyBorder="1" applyAlignment="1">
      <alignment horizontal="center" vertical="center" wrapText="1"/>
    </xf>
    <xf numFmtId="0" fontId="29" fillId="11" borderId="14" xfId="0" applyFont="1" applyFill="1" applyBorder="1" applyAlignment="1">
      <alignment horizontal="center" vertical="center"/>
    </xf>
    <xf numFmtId="0" fontId="30" fillId="0" borderId="14" xfId="0" applyFont="1" applyBorder="1"/>
    <xf numFmtId="0" fontId="29" fillId="0" borderId="0" xfId="0" applyFont="1" applyAlignment="1">
      <alignment horizontal="center" vertical="center"/>
    </xf>
    <xf numFmtId="0" fontId="26" fillId="0" borderId="14" xfId="0" applyFont="1" applyBorder="1" applyProtection="1">
      <protection locked="0"/>
    </xf>
    <xf numFmtId="0" fontId="26" fillId="0" borderId="14" xfId="0" applyFont="1" applyBorder="1" applyAlignment="1" applyProtection="1">
      <alignment horizontal="center"/>
      <protection locked="0"/>
    </xf>
    <xf numFmtId="0" fontId="26" fillId="0" borderId="14" xfId="0" applyFont="1" applyBorder="1"/>
    <xf numFmtId="0" fontId="33" fillId="4" borderId="5" xfId="0" applyFont="1" applyFill="1" applyBorder="1" applyAlignment="1">
      <alignment horizontal="center" vertical="top" wrapText="1"/>
    </xf>
    <xf numFmtId="0" fontId="26" fillId="17" borderId="44" xfId="0" applyFont="1" applyFill="1" applyBorder="1" applyAlignment="1" applyProtection="1">
      <alignment vertical="center" wrapText="1"/>
      <protection locked="0"/>
    </xf>
    <xf numFmtId="0" fontId="26" fillId="0" borderId="0" xfId="0" applyFont="1"/>
    <xf numFmtId="0" fontId="26" fillId="17" borderId="44" xfId="0" applyFont="1" applyFill="1" applyBorder="1" applyAlignment="1" applyProtection="1">
      <alignment horizontal="center" vertical="center" wrapText="1"/>
      <protection locked="0"/>
    </xf>
    <xf numFmtId="0" fontId="26" fillId="0" borderId="14" xfId="0" applyFont="1" applyBorder="1" applyAlignment="1">
      <alignment wrapText="1"/>
    </xf>
    <xf numFmtId="0" fontId="26" fillId="17" borderId="44" xfId="0" applyFont="1" applyFill="1" applyBorder="1" applyAlignment="1" applyProtection="1">
      <alignment horizontal="center" vertical="center"/>
      <protection locked="0"/>
    </xf>
    <xf numFmtId="0" fontId="26" fillId="17" borderId="44" xfId="0" applyFont="1" applyFill="1" applyBorder="1" applyAlignment="1" applyProtection="1">
      <alignment horizontal="center"/>
      <protection locked="0"/>
    </xf>
    <xf numFmtId="0" fontId="26" fillId="17" borderId="44" xfId="0" applyFont="1" applyFill="1" applyBorder="1" applyProtection="1">
      <protection locked="0"/>
    </xf>
    <xf numFmtId="0" fontId="27" fillId="17" borderId="44" xfId="0" applyFont="1" applyFill="1" applyBorder="1" applyAlignment="1" applyProtection="1">
      <alignment horizontal="left" vertical="center"/>
      <protection locked="0"/>
    </xf>
    <xf numFmtId="0" fontId="26" fillId="17" borderId="48" xfId="0" applyFont="1" applyFill="1" applyBorder="1" applyAlignment="1" applyProtection="1">
      <alignment vertical="center"/>
      <protection locked="0"/>
    </xf>
    <xf numFmtId="0" fontId="27" fillId="17" borderId="44" xfId="0" applyFont="1" applyFill="1" applyBorder="1" applyAlignment="1" applyProtection="1">
      <alignment vertical="center"/>
      <protection locked="0"/>
    </xf>
    <xf numFmtId="0" fontId="26" fillId="21" borderId="44" xfId="0" applyFont="1" applyFill="1" applyBorder="1" applyProtection="1">
      <protection locked="0"/>
    </xf>
    <xf numFmtId="0" fontId="26" fillId="22" borderId="44" xfId="0" applyFont="1" applyFill="1" applyBorder="1" applyAlignment="1" applyProtection="1">
      <alignment vertical="center"/>
      <protection hidden="1"/>
    </xf>
    <xf numFmtId="0" fontId="26" fillId="22" borderId="44" xfId="0" applyFont="1" applyFill="1" applyBorder="1" applyAlignment="1" applyProtection="1">
      <alignment vertical="top" wrapText="1"/>
      <protection hidden="1"/>
    </xf>
    <xf numFmtId="0" fontId="26" fillId="19" borderId="47" xfId="0" applyFont="1" applyFill="1" applyBorder="1" applyAlignment="1" applyProtection="1">
      <alignment horizontal="center" vertical="center"/>
      <protection locked="0"/>
    </xf>
    <xf numFmtId="0" fontId="26" fillId="15" borderId="44" xfId="0" applyFont="1" applyFill="1" applyBorder="1" applyAlignment="1" applyProtection="1">
      <alignment horizontal="left" vertical="top" wrapText="1"/>
      <protection locked="0"/>
    </xf>
    <xf numFmtId="0" fontId="26" fillId="0" borderId="0" xfId="0" applyFont="1" applyAlignment="1">
      <alignment wrapText="1"/>
    </xf>
    <xf numFmtId="0" fontId="39" fillId="4" borderId="5" xfId="2" applyFont="1" applyFill="1" applyBorder="1" applyAlignment="1">
      <alignment horizontal="left" vertical="top" wrapText="1"/>
    </xf>
    <xf numFmtId="0" fontId="39" fillId="4" borderId="5" xfId="2" applyFont="1" applyFill="1" applyBorder="1" applyAlignment="1">
      <alignment horizontal="center" vertical="top" wrapText="1"/>
    </xf>
    <xf numFmtId="0" fontId="6" fillId="3" borderId="41" xfId="0" applyFont="1" applyFill="1" applyBorder="1" applyAlignment="1">
      <alignment vertical="top" wrapText="1"/>
    </xf>
    <xf numFmtId="0" fontId="6" fillId="6" borderId="37" xfId="0" applyFont="1" applyFill="1" applyBorder="1" applyAlignment="1">
      <alignment vertical="top" wrapText="1"/>
    </xf>
    <xf numFmtId="0" fontId="6" fillId="3" borderId="37" xfId="0" applyFont="1" applyFill="1" applyBorder="1" applyAlignment="1">
      <alignment vertical="top" wrapText="1"/>
    </xf>
    <xf numFmtId="0" fontId="33" fillId="4" borderId="42" xfId="0" applyFont="1" applyFill="1" applyBorder="1" applyAlignment="1">
      <alignment horizontal="center" vertical="top" wrapText="1"/>
    </xf>
    <xf numFmtId="0" fontId="6" fillId="6" borderId="42" xfId="0" applyFont="1" applyFill="1" applyBorder="1" applyAlignment="1">
      <alignment vertical="top" wrapText="1"/>
    </xf>
    <xf numFmtId="0" fontId="6" fillId="3" borderId="33" xfId="0" applyFont="1" applyFill="1" applyBorder="1" applyAlignment="1">
      <alignment vertical="top" wrapText="1"/>
    </xf>
    <xf numFmtId="0" fontId="6" fillId="6" borderId="44" xfId="0" applyFont="1" applyFill="1" applyBorder="1" applyAlignment="1">
      <alignment vertical="top" wrapText="1"/>
    </xf>
    <xf numFmtId="0" fontId="6" fillId="3" borderId="44" xfId="0" applyFont="1" applyFill="1" applyBorder="1" applyAlignment="1">
      <alignment vertical="top" wrapText="1"/>
    </xf>
    <xf numFmtId="0" fontId="6" fillId="8" borderId="41" xfId="0" applyFont="1" applyFill="1" applyBorder="1" applyAlignment="1">
      <alignment vertical="top" wrapText="1"/>
    </xf>
    <xf numFmtId="0" fontId="26" fillId="4" borderId="5" xfId="0" applyFont="1" applyFill="1" applyBorder="1" applyAlignment="1">
      <alignment horizontal="center" vertical="center"/>
    </xf>
    <xf numFmtId="0" fontId="26" fillId="4" borderId="5" xfId="0" applyFont="1" applyFill="1" applyBorder="1" applyAlignment="1">
      <alignment vertical="top" wrapText="1"/>
    </xf>
    <xf numFmtId="0" fontId="26" fillId="8" borderId="5" xfId="0" applyFont="1" applyFill="1" applyBorder="1" applyAlignment="1">
      <alignment vertical="top" wrapText="1"/>
    </xf>
    <xf numFmtId="0" fontId="40" fillId="4" borderId="5" xfId="0" applyFont="1" applyFill="1" applyBorder="1" applyAlignment="1">
      <alignment horizontal="left" vertical="top" wrapText="1"/>
    </xf>
    <xf numFmtId="0" fontId="2" fillId="17" borderId="44" xfId="0" applyFont="1" applyFill="1" applyBorder="1" applyAlignment="1">
      <alignment vertical="top"/>
    </xf>
    <xf numFmtId="0" fontId="6" fillId="8" borderId="5" xfId="0" applyFont="1" applyFill="1" applyBorder="1" applyAlignment="1">
      <alignment vertical="center" wrapText="1"/>
    </xf>
    <xf numFmtId="0" fontId="1" fillId="0" borderId="0" xfId="0" applyFont="1"/>
    <xf numFmtId="0" fontId="10" fillId="5" borderId="5"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7" borderId="44" xfId="0" applyFont="1" applyFill="1" applyBorder="1" applyAlignment="1" applyProtection="1">
      <alignment vertical="top" wrapText="1"/>
      <protection locked="0"/>
    </xf>
    <xf numFmtId="0" fontId="10" fillId="17" borderId="48" xfId="0" applyFont="1" applyFill="1" applyBorder="1" applyAlignment="1" applyProtection="1">
      <alignment vertical="top" wrapText="1"/>
      <protection locked="0"/>
    </xf>
    <xf numFmtId="0" fontId="6" fillId="17" borderId="44" xfId="0" applyFont="1" applyFill="1" applyBorder="1" applyAlignment="1">
      <alignment horizontal="justify" vertical="top" wrapText="1"/>
    </xf>
    <xf numFmtId="0" fontId="6" fillId="17" borderId="47" xfId="0" applyFont="1" applyFill="1" applyBorder="1" applyAlignment="1" applyProtection="1">
      <alignment horizontal="center" vertical="top" wrapText="1"/>
      <protection locked="0"/>
    </xf>
    <xf numFmtId="0" fontId="6" fillId="17" borderId="44" xfId="0" applyFont="1" applyFill="1" applyBorder="1" applyAlignment="1" applyProtection="1">
      <alignment vertical="top" wrapText="1"/>
      <protection locked="0"/>
    </xf>
    <xf numFmtId="0" fontId="10" fillId="17" borderId="48" xfId="0" applyFont="1" applyFill="1" applyBorder="1" applyAlignment="1" applyProtection="1">
      <alignment horizontal="center" vertical="top" wrapText="1"/>
      <protection locked="0"/>
    </xf>
    <xf numFmtId="0" fontId="6" fillId="4" borderId="5" xfId="0" applyFont="1" applyFill="1" applyBorder="1" applyAlignment="1">
      <alignment horizontal="center" vertical="top" wrapText="1"/>
    </xf>
    <xf numFmtId="0" fontId="10" fillId="17" borderId="53" xfId="0" applyFont="1" applyFill="1" applyBorder="1" applyAlignment="1" applyProtection="1">
      <alignment vertical="top" wrapText="1"/>
      <protection locked="0"/>
    </xf>
    <xf numFmtId="0" fontId="6" fillId="17" borderId="44" xfId="0" applyFont="1" applyFill="1" applyBorder="1" applyAlignment="1" applyProtection="1">
      <alignment horizontal="center" vertical="top" wrapText="1"/>
      <protection locked="0"/>
    </xf>
    <xf numFmtId="0" fontId="6" fillId="6" borderId="37" xfId="0" applyFont="1" applyFill="1" applyBorder="1" applyAlignment="1">
      <alignment vertical="center" wrapText="1"/>
    </xf>
    <xf numFmtId="0" fontId="2" fillId="3" borderId="5" xfId="0" applyFont="1" applyFill="1" applyBorder="1" applyAlignment="1">
      <alignment vertical="center"/>
    </xf>
    <xf numFmtId="0" fontId="41" fillId="17" borderId="44" xfId="0" applyFont="1" applyFill="1" applyBorder="1" applyAlignment="1" applyProtection="1">
      <alignment vertical="top" wrapText="1"/>
      <protection locked="0"/>
    </xf>
    <xf numFmtId="0" fontId="2" fillId="2" borderId="2" xfId="0" applyFont="1" applyFill="1" applyBorder="1" applyAlignment="1">
      <alignment wrapText="1"/>
    </xf>
    <xf numFmtId="0" fontId="3" fillId="0" borderId="3" xfId="0" applyFont="1" applyBorder="1"/>
    <xf numFmtId="0" fontId="3" fillId="0" borderId="4" xfId="0" applyFont="1" applyBorder="1"/>
    <xf numFmtId="0" fontId="6" fillId="7" borderId="25" xfId="0" applyFont="1" applyFill="1" applyBorder="1" applyAlignment="1">
      <alignment horizontal="center" vertical="center"/>
    </xf>
    <xf numFmtId="0" fontId="3" fillId="0" borderId="29" xfId="0" applyFont="1" applyBorder="1"/>
    <xf numFmtId="0" fontId="3" fillId="0" borderId="32" xfId="0" applyFont="1" applyBorder="1"/>
    <xf numFmtId="0" fontId="2" fillId="5" borderId="26" xfId="0" applyFont="1" applyFill="1" applyBorder="1" applyAlignment="1">
      <alignment vertical="center" wrapText="1"/>
    </xf>
    <xf numFmtId="0" fontId="3" fillId="0" borderId="15" xfId="0" applyFont="1" applyBorder="1"/>
    <xf numFmtId="0" fontId="3" fillId="0" borderId="27" xfId="0" applyFont="1" applyBorder="1"/>
    <xf numFmtId="0" fontId="3" fillId="0" borderId="30" xfId="0" applyFont="1" applyBorder="1"/>
    <xf numFmtId="0" fontId="0" fillId="0" borderId="0" xfId="0"/>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2" fillId="5" borderId="22" xfId="0" applyFont="1" applyFill="1" applyBorder="1" applyAlignment="1">
      <alignment vertical="center" wrapText="1"/>
    </xf>
    <xf numFmtId="0" fontId="3" fillId="0" borderId="23" xfId="0" applyFont="1" applyBorder="1"/>
    <xf numFmtId="0" fontId="3" fillId="0" borderId="24" xfId="0" applyFont="1" applyBorder="1"/>
    <xf numFmtId="0" fontId="2" fillId="5" borderId="22" xfId="0" applyFont="1" applyFill="1" applyBorder="1" applyAlignment="1">
      <alignment wrapText="1"/>
    </xf>
    <xf numFmtId="0" fontId="2" fillId="3" borderId="22" xfId="0" applyFont="1" applyFill="1" applyBorder="1" applyAlignment="1">
      <alignment horizontal="left" wrapText="1"/>
    </xf>
    <xf numFmtId="0" fontId="2" fillId="5" borderId="22" xfId="0" applyFont="1" applyFill="1" applyBorder="1" applyAlignment="1">
      <alignment horizontal="left" wrapText="1"/>
    </xf>
    <xf numFmtId="0" fontId="2" fillId="5" borderId="22" xfId="0" applyFont="1" applyFill="1" applyBorder="1" applyAlignment="1">
      <alignment horizontal="left" vertical="center" wrapText="1"/>
    </xf>
    <xf numFmtId="0" fontId="2" fillId="5" borderId="22" xfId="0" applyFont="1" applyFill="1" applyBorder="1" applyAlignment="1">
      <alignment horizontal="left" vertical="center"/>
    </xf>
    <xf numFmtId="0" fontId="2" fillId="5" borderId="22" xfId="0" applyFont="1" applyFill="1" applyBorder="1" applyAlignment="1">
      <alignment vertical="center"/>
    </xf>
    <xf numFmtId="0" fontId="2" fillId="5" borderId="22" xfId="0" applyFont="1" applyFill="1" applyBorder="1" applyAlignment="1">
      <alignment horizontal="left"/>
    </xf>
    <xf numFmtId="0" fontId="6" fillId="5" borderId="22" xfId="0" applyFont="1" applyFill="1" applyBorder="1" applyAlignment="1">
      <alignment horizontal="left"/>
    </xf>
    <xf numFmtId="0" fontId="2" fillId="4" borderId="12" xfId="0" applyFont="1" applyFill="1" applyBorder="1" applyAlignment="1">
      <alignment horizontal="center" wrapText="1"/>
    </xf>
    <xf numFmtId="0" fontId="3" fillId="0" borderId="13" xfId="0" applyFont="1" applyBorder="1"/>
    <xf numFmtId="0" fontId="3" fillId="0" borderId="14" xfId="0" applyFont="1" applyBorder="1"/>
    <xf numFmtId="0" fontId="8" fillId="2" borderId="12" xfId="0" applyFont="1" applyFill="1" applyBorder="1" applyAlignment="1">
      <alignment horizontal="center"/>
    </xf>
    <xf numFmtId="0" fontId="2" fillId="3" borderId="22" xfId="0" applyFont="1" applyFill="1" applyBorder="1" applyAlignment="1">
      <alignment horizontal="center" wrapText="1"/>
    </xf>
    <xf numFmtId="0" fontId="4" fillId="2" borderId="12" xfId="0" applyFont="1" applyFill="1" applyBorder="1" applyAlignment="1">
      <alignment horizontal="center" wrapText="1"/>
    </xf>
    <xf numFmtId="0" fontId="2" fillId="10" borderId="14" xfId="0" applyFont="1" applyFill="1" applyBorder="1" applyAlignment="1" applyProtection="1">
      <alignment horizontal="center" wrapText="1"/>
      <protection locked="0"/>
    </xf>
    <xf numFmtId="0" fontId="26" fillId="10" borderId="14" xfId="0" applyFont="1" applyFill="1" applyBorder="1" applyAlignment="1" applyProtection="1">
      <alignment horizontal="center" wrapText="1"/>
      <protection locked="0"/>
    </xf>
    <xf numFmtId="0" fontId="6" fillId="0" borderId="0" xfId="0" applyFont="1" applyAlignment="1">
      <alignment horizontal="center" vertical="center" wrapText="1"/>
    </xf>
    <xf numFmtId="164" fontId="2" fillId="3" borderId="16" xfId="0" applyNumberFormat="1" applyFont="1" applyFill="1" applyBorder="1" applyAlignment="1">
      <alignment horizontal="center" vertical="center" wrapText="1"/>
    </xf>
    <xf numFmtId="0" fontId="3" fillId="0" borderId="17" xfId="0" applyFont="1" applyBorder="1"/>
    <xf numFmtId="0" fontId="3" fillId="0" borderId="18" xfId="0" applyFont="1" applyBorder="1"/>
    <xf numFmtId="0" fontId="8" fillId="2" borderId="19" xfId="0" applyFont="1" applyFill="1" applyBorder="1" applyAlignment="1">
      <alignment horizontal="center"/>
    </xf>
    <xf numFmtId="0" fontId="3" fillId="0" borderId="20" xfId="0" applyFont="1" applyBorder="1"/>
    <xf numFmtId="0" fontId="3" fillId="0" borderId="21" xfId="0" applyFont="1" applyBorder="1"/>
    <xf numFmtId="0" fontId="4" fillId="2" borderId="6" xfId="0" applyFont="1" applyFill="1" applyBorder="1" applyAlignment="1">
      <alignment horizont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2" fillId="3" borderId="12" xfId="0" applyFont="1" applyFill="1" applyBorder="1" applyAlignment="1">
      <alignment horizontal="center" wrapText="1"/>
    </xf>
    <xf numFmtId="0" fontId="8" fillId="0" borderId="15" xfId="0" applyFont="1" applyBorder="1" applyAlignment="1">
      <alignment horizontal="center"/>
    </xf>
    <xf numFmtId="164" fontId="2" fillId="3" borderId="16" xfId="0" applyNumberFormat="1" applyFont="1" applyFill="1" applyBorder="1" applyAlignment="1">
      <alignment horizontal="center" vertical="center"/>
    </xf>
    <xf numFmtId="0" fontId="2" fillId="3" borderId="22" xfId="0" applyFont="1" applyFill="1" applyBorder="1" applyAlignment="1">
      <alignment horizontal="left"/>
    </xf>
    <xf numFmtId="0" fontId="2" fillId="5" borderId="22" xfId="0" applyFont="1" applyFill="1" applyBorder="1" applyAlignment="1">
      <alignment horizontal="center" wrapText="1"/>
    </xf>
    <xf numFmtId="0" fontId="3" fillId="0" borderId="28" xfId="0" applyFont="1" applyBorder="1"/>
    <xf numFmtId="0" fontId="8" fillId="5" borderId="22" xfId="0" applyFont="1" applyFill="1" applyBorder="1" applyAlignment="1">
      <alignment horizontal="center" wrapText="1"/>
    </xf>
    <xf numFmtId="0" fontId="9" fillId="3" borderId="22" xfId="0" applyFont="1" applyFill="1" applyBorder="1" applyAlignment="1">
      <alignment horizontal="left"/>
    </xf>
    <xf numFmtId="0" fontId="26" fillId="12" borderId="44" xfId="0" applyFont="1" applyFill="1" applyBorder="1" applyAlignment="1">
      <alignment horizontal="center"/>
    </xf>
    <xf numFmtId="0" fontId="32" fillId="16" borderId="44" xfId="0" applyFont="1" applyFill="1" applyBorder="1" applyAlignment="1" applyProtection="1">
      <alignment horizontal="center"/>
      <protection locked="0"/>
    </xf>
    <xf numFmtId="0" fontId="26" fillId="16" borderId="44" xfId="0" applyFont="1" applyFill="1" applyBorder="1" applyAlignment="1" applyProtection="1">
      <alignment horizontal="center"/>
      <protection locked="0"/>
    </xf>
    <xf numFmtId="0" fontId="27" fillId="12" borderId="44" xfId="0" applyFont="1" applyFill="1" applyBorder="1" applyAlignment="1">
      <alignment horizontal="left" wrapText="1"/>
    </xf>
    <xf numFmtId="0" fontId="26" fillId="12" borderId="44" xfId="0" applyFont="1" applyFill="1" applyBorder="1" applyAlignment="1">
      <alignment horizontal="left"/>
    </xf>
    <xf numFmtId="0" fontId="26" fillId="12" borderId="44" xfId="0" applyFont="1" applyFill="1" applyBorder="1" applyAlignment="1">
      <alignment horizontal="center" vertical="center"/>
    </xf>
    <xf numFmtId="0" fontId="26" fillId="12" borderId="48" xfId="0" applyFont="1" applyFill="1" applyBorder="1" applyAlignment="1">
      <alignment horizontal="center" vertical="center"/>
    </xf>
    <xf numFmtId="0" fontId="26" fillId="12" borderId="49" xfId="0" applyFont="1" applyFill="1" applyBorder="1" applyAlignment="1">
      <alignment horizontal="center" vertical="center" wrapText="1"/>
    </xf>
    <xf numFmtId="0" fontId="26" fillId="12" borderId="50" xfId="0" applyFont="1" applyFill="1" applyBorder="1" applyAlignment="1">
      <alignment horizontal="center" vertical="center" wrapText="1"/>
    </xf>
    <xf numFmtId="0" fontId="26" fillId="16" borderId="45" xfId="0" applyFont="1" applyFill="1" applyBorder="1" applyAlignment="1" applyProtection="1">
      <alignment horizontal="center"/>
      <protection locked="0"/>
    </xf>
    <xf numFmtId="0" fontId="26" fillId="16" borderId="47" xfId="0" applyFont="1" applyFill="1" applyBorder="1" applyAlignment="1" applyProtection="1">
      <alignment horizontal="center"/>
      <protection locked="0"/>
    </xf>
    <xf numFmtId="0" fontId="26" fillId="16" borderId="46" xfId="0" applyFont="1" applyFill="1" applyBorder="1" applyAlignment="1" applyProtection="1">
      <alignment horizontal="center"/>
      <protection locked="0"/>
    </xf>
    <xf numFmtId="0" fontId="26" fillId="12" borderId="45" xfId="0" applyFont="1" applyFill="1" applyBorder="1" applyAlignment="1">
      <alignment horizontal="center" wrapText="1"/>
    </xf>
    <xf numFmtId="0" fontId="26" fillId="12" borderId="46" xfId="0" applyFont="1" applyFill="1" applyBorder="1" applyAlignment="1">
      <alignment horizontal="center" wrapText="1"/>
    </xf>
    <xf numFmtId="0" fontId="26" fillId="12" borderId="47" xfId="0" applyFont="1" applyFill="1" applyBorder="1" applyAlignment="1">
      <alignment horizontal="center" wrapText="1"/>
    </xf>
    <xf numFmtId="0" fontId="26" fillId="13" borderId="45" xfId="0" applyFont="1" applyFill="1" applyBorder="1" applyAlignment="1" applyProtection="1">
      <alignment horizontal="center" vertical="center"/>
      <protection locked="0"/>
    </xf>
    <xf numFmtId="0" fontId="26" fillId="13" borderId="47" xfId="0" applyFont="1" applyFill="1" applyBorder="1" applyAlignment="1" applyProtection="1">
      <alignment horizontal="center" vertical="center"/>
      <protection locked="0"/>
    </xf>
    <xf numFmtId="0" fontId="26" fillId="12" borderId="45" xfId="0" applyFont="1" applyFill="1" applyBorder="1" applyAlignment="1">
      <alignment horizontal="center"/>
    </xf>
    <xf numFmtId="0" fontId="26" fillId="12" borderId="46" xfId="0" applyFont="1" applyFill="1" applyBorder="1" applyAlignment="1">
      <alignment horizontal="center"/>
    </xf>
    <xf numFmtId="0" fontId="26" fillId="12" borderId="47" xfId="0" applyFont="1" applyFill="1" applyBorder="1" applyAlignment="1">
      <alignment horizontal="center"/>
    </xf>
    <xf numFmtId="0" fontId="26" fillId="13" borderId="45" xfId="0" applyFont="1" applyFill="1" applyBorder="1" applyAlignment="1" applyProtection="1">
      <alignment horizontal="center"/>
      <protection locked="0"/>
    </xf>
    <xf numFmtId="0" fontId="26" fillId="13" borderId="47" xfId="0" applyFont="1" applyFill="1" applyBorder="1" applyAlignment="1" applyProtection="1">
      <alignment horizontal="center"/>
      <protection locked="0"/>
    </xf>
    <xf numFmtId="0" fontId="26" fillId="12" borderId="45" xfId="0" applyFont="1" applyFill="1" applyBorder="1" applyAlignment="1">
      <alignment horizontal="center" vertical="center" wrapText="1"/>
    </xf>
    <xf numFmtId="0" fontId="26" fillId="12" borderId="47" xfId="0" applyFont="1" applyFill="1" applyBorder="1" applyAlignment="1">
      <alignment horizontal="center" vertical="center" wrapText="1"/>
    </xf>
    <xf numFmtId="0" fontId="26" fillId="12" borderId="44" xfId="0" applyFont="1" applyFill="1" applyBorder="1" applyAlignment="1">
      <alignment horizontal="left" wrapText="1"/>
    </xf>
    <xf numFmtId="0" fontId="26" fillId="12" borderId="45" xfId="0" applyFont="1" applyFill="1" applyBorder="1" applyAlignment="1">
      <alignment horizontal="center" vertical="center"/>
    </xf>
    <xf numFmtId="0" fontId="26" fillId="12" borderId="46" xfId="0" applyFont="1" applyFill="1" applyBorder="1" applyAlignment="1">
      <alignment horizontal="center" vertical="center"/>
    </xf>
    <xf numFmtId="0" fontId="26" fillId="12" borderId="47" xfId="0" applyFont="1" applyFill="1" applyBorder="1" applyAlignment="1">
      <alignment horizontal="center" vertical="center"/>
    </xf>
    <xf numFmtId="0" fontId="2" fillId="3" borderId="22" xfId="0" applyFont="1" applyFill="1" applyBorder="1" applyAlignment="1">
      <alignment horizontal="center"/>
    </xf>
    <xf numFmtId="0" fontId="2" fillId="2" borderId="19" xfId="0" applyFont="1" applyFill="1" applyBorder="1" applyAlignment="1">
      <alignment horizontal="center"/>
    </xf>
    <xf numFmtId="0" fontId="2" fillId="5" borderId="22" xfId="0" applyFont="1" applyFill="1" applyBorder="1" applyAlignment="1">
      <alignment horizontal="center" vertical="center"/>
    </xf>
    <xf numFmtId="0" fontId="26" fillId="12" borderId="44" xfId="0" applyFont="1" applyFill="1" applyBorder="1" applyAlignment="1">
      <alignment horizontal="center" vertical="center" wrapText="1"/>
    </xf>
    <xf numFmtId="0" fontId="27" fillId="12" borderId="44" xfId="0" applyFont="1" applyFill="1" applyBorder="1" applyAlignment="1">
      <alignment horizontal="left"/>
    </xf>
    <xf numFmtId="0" fontId="27" fillId="2" borderId="14" xfId="0" applyFont="1" applyFill="1" applyBorder="1" applyAlignment="1">
      <alignment horizontal="left" vertical="center" wrapText="1"/>
    </xf>
    <xf numFmtId="0" fontId="4" fillId="5" borderId="22" xfId="0" applyFont="1" applyFill="1" applyBorder="1" applyAlignment="1">
      <alignment horizontal="left" vertical="top" wrapText="1"/>
    </xf>
    <xf numFmtId="0" fontId="4" fillId="5" borderId="22" xfId="0" applyFont="1" applyFill="1" applyBorder="1" applyAlignment="1">
      <alignment horizontal="left" wrapText="1"/>
    </xf>
    <xf numFmtId="0" fontId="2" fillId="6" borderId="22" xfId="0" applyFont="1" applyFill="1" applyBorder="1" applyAlignment="1">
      <alignment horizontal="center" vertical="center" wrapText="1"/>
    </xf>
    <xf numFmtId="0" fontId="6" fillId="4" borderId="53" xfId="0" applyFont="1" applyFill="1" applyBorder="1" applyAlignment="1">
      <alignment horizontal="left" vertical="top" wrapText="1"/>
    </xf>
    <xf numFmtId="0" fontId="6" fillId="4" borderId="44"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54" xfId="0" applyFont="1" applyFill="1" applyBorder="1" applyAlignment="1">
      <alignment horizontal="left" vertical="top" wrapText="1"/>
    </xf>
    <xf numFmtId="0" fontId="10" fillId="5" borderId="22" xfId="0" applyFont="1" applyFill="1" applyBorder="1" applyAlignment="1">
      <alignment horizontal="center" vertical="center" wrapText="1"/>
    </xf>
    <xf numFmtId="0" fontId="10" fillId="5" borderId="22" xfId="0" applyFont="1" applyFill="1" applyBorder="1" applyAlignment="1">
      <alignment horizontal="center" wrapText="1"/>
    </xf>
    <xf numFmtId="0" fontId="6" fillId="4" borderId="55" xfId="0" applyFont="1" applyFill="1" applyBorder="1" applyAlignment="1">
      <alignment horizontal="left" vertical="top" wrapText="1"/>
    </xf>
    <xf numFmtId="0" fontId="6" fillId="4" borderId="56" xfId="0" applyFont="1" applyFill="1" applyBorder="1" applyAlignment="1">
      <alignment horizontal="left" vertical="top" wrapText="1"/>
    </xf>
    <xf numFmtId="0" fontId="6" fillId="4" borderId="57" xfId="0" applyFont="1" applyFill="1" applyBorder="1" applyAlignment="1">
      <alignment horizontal="left" vertical="top" wrapText="1"/>
    </xf>
    <xf numFmtId="0" fontId="6" fillId="17" borderId="48" xfId="0" applyFont="1" applyFill="1" applyBorder="1" applyAlignment="1" applyProtection="1">
      <alignment horizontal="left" vertical="top" wrapText="1"/>
      <protection locked="0"/>
    </xf>
    <xf numFmtId="0" fontId="6" fillId="17" borderId="52" xfId="0" applyFont="1" applyFill="1" applyBorder="1" applyAlignment="1" applyProtection="1">
      <alignment horizontal="left" vertical="top" wrapText="1"/>
      <protection locked="0"/>
    </xf>
    <xf numFmtId="0" fontId="6" fillId="17" borderId="53" xfId="0" applyFont="1" applyFill="1" applyBorder="1" applyAlignment="1" applyProtection="1">
      <alignment horizontal="left" vertical="top" wrapText="1"/>
      <protection locked="0"/>
    </xf>
    <xf numFmtId="0" fontId="6" fillId="4" borderId="37" xfId="0" applyFont="1" applyFill="1" applyBorder="1" applyAlignment="1">
      <alignment horizontal="left" vertical="top" wrapText="1"/>
    </xf>
    <xf numFmtId="0" fontId="6" fillId="4" borderId="38"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4" borderId="51" xfId="0" applyFont="1" applyFill="1" applyBorder="1" applyAlignment="1">
      <alignment horizontal="left" vertical="top" wrapText="1"/>
    </xf>
    <xf numFmtId="0" fontId="14" fillId="5" borderId="39" xfId="0" applyFont="1" applyFill="1" applyBorder="1" applyAlignment="1">
      <alignment horizontal="center" vertical="center" wrapText="1"/>
    </xf>
    <xf numFmtId="0" fontId="3" fillId="0" borderId="40" xfId="0" applyFont="1" applyBorder="1"/>
    <xf numFmtId="0" fontId="6" fillId="7" borderId="2" xfId="0" applyFont="1" applyFill="1" applyBorder="1" applyAlignment="1">
      <alignment horizontal="center" vertical="center"/>
    </xf>
    <xf numFmtId="0" fontId="4" fillId="5" borderId="22" xfId="0" applyFont="1" applyFill="1" applyBorder="1" applyAlignment="1">
      <alignment horizontal="right"/>
    </xf>
    <xf numFmtId="2" fontId="4" fillId="5" borderId="22" xfId="0" applyNumberFormat="1" applyFont="1" applyFill="1" applyBorder="1" applyAlignment="1">
      <alignment horizontal="center"/>
    </xf>
    <xf numFmtId="0" fontId="4" fillId="6" borderId="22" xfId="0" applyFont="1" applyFill="1" applyBorder="1" applyAlignment="1">
      <alignment horizontal="center"/>
    </xf>
    <xf numFmtId="165" fontId="2" fillId="5" borderId="22" xfId="0" applyNumberFormat="1" applyFont="1" applyFill="1" applyBorder="1" applyAlignment="1">
      <alignment horizontal="center" vertical="center"/>
    </xf>
    <xf numFmtId="0" fontId="2" fillId="5" borderId="22" xfId="0" applyFont="1" applyFill="1" applyBorder="1" applyAlignment="1">
      <alignment horizontal="center" vertical="center" wrapText="1"/>
    </xf>
    <xf numFmtId="0" fontId="10" fillId="2" borderId="12" xfId="0" applyFont="1" applyFill="1" applyBorder="1" applyAlignment="1">
      <alignment horizontal="left"/>
    </xf>
    <xf numFmtId="2" fontId="2" fillId="5" borderId="22" xfId="0" applyNumberFormat="1" applyFont="1" applyFill="1" applyBorder="1" applyAlignment="1">
      <alignment horizontal="center" vertical="center"/>
    </xf>
    <xf numFmtId="0" fontId="26" fillId="17" borderId="45" xfId="0" applyFont="1" applyFill="1" applyBorder="1" applyAlignment="1" applyProtection="1">
      <alignment vertical="center" wrapText="1"/>
      <protection locked="0"/>
    </xf>
    <xf numFmtId="0" fontId="26" fillId="17" borderId="46" xfId="0" applyFont="1" applyFill="1" applyBorder="1" applyAlignment="1" applyProtection="1">
      <alignment vertical="center" wrapText="1"/>
      <protection locked="0"/>
    </xf>
    <xf numFmtId="0" fontId="26" fillId="17" borderId="47" xfId="0" applyFont="1" applyFill="1" applyBorder="1" applyAlignment="1" applyProtection="1">
      <alignment vertical="center" wrapText="1"/>
      <protection locked="0"/>
    </xf>
    <xf numFmtId="0" fontId="4" fillId="9" borderId="22" xfId="0" applyFont="1" applyFill="1" applyBorder="1" applyAlignment="1">
      <alignment horizontal="left"/>
    </xf>
    <xf numFmtId="0" fontId="4" fillId="9" borderId="22" xfId="0" applyFont="1" applyFill="1" applyBorder="1" applyAlignment="1">
      <alignment horizontal="left" vertical="center"/>
    </xf>
    <xf numFmtId="0" fontId="26" fillId="17" borderId="48" xfId="0" applyFont="1" applyFill="1" applyBorder="1" applyAlignment="1" applyProtection="1">
      <alignment horizontal="center" vertical="center" wrapText="1"/>
      <protection locked="0"/>
    </xf>
    <xf numFmtId="0" fontId="26" fillId="17" borderId="52" xfId="0" applyFont="1" applyFill="1" applyBorder="1" applyAlignment="1" applyProtection="1">
      <alignment horizontal="center" vertical="center" wrapText="1"/>
      <protection locked="0"/>
    </xf>
    <xf numFmtId="0" fontId="26" fillId="17" borderId="53" xfId="0" applyFont="1" applyFill="1" applyBorder="1" applyAlignment="1" applyProtection="1">
      <alignment horizontal="center" vertical="center" wrapText="1"/>
      <protection locked="0"/>
    </xf>
    <xf numFmtId="0" fontId="27" fillId="20" borderId="44" xfId="0" applyFont="1" applyFill="1" applyBorder="1" applyAlignment="1">
      <alignment horizontal="left" vertical="center"/>
    </xf>
    <xf numFmtId="0" fontId="27" fillId="20" borderId="48" xfId="0" applyFont="1" applyFill="1" applyBorder="1" applyAlignment="1">
      <alignment horizontal="left" vertical="center"/>
    </xf>
    <xf numFmtId="0" fontId="34" fillId="0" borderId="0" xfId="0" applyFont="1" applyAlignment="1" applyProtection="1">
      <alignment horizontal="left" vertical="top" wrapText="1"/>
      <protection hidden="1"/>
    </xf>
    <xf numFmtId="0" fontId="35" fillId="0" borderId="0" xfId="0" applyFont="1" applyAlignment="1" applyProtection="1">
      <alignment horizontal="left" vertical="top" wrapText="1"/>
      <protection hidden="1"/>
    </xf>
    <xf numFmtId="0" fontId="2" fillId="5" borderId="1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36" fillId="11" borderId="0" xfId="0" applyFont="1" applyFill="1" applyAlignment="1">
      <alignment horizontal="left" wrapText="1"/>
    </xf>
    <xf numFmtId="0" fontId="6" fillId="6" borderId="22" xfId="0" applyFont="1" applyFill="1" applyBorder="1" applyAlignment="1">
      <alignment horizontal="center" vertical="center"/>
    </xf>
    <xf numFmtId="0" fontId="10" fillId="0" borderId="22" xfId="0" applyFont="1" applyBorder="1" applyAlignment="1">
      <alignment horizontal="left" vertical="center"/>
    </xf>
    <xf numFmtId="0" fontId="29" fillId="0" borderId="22" xfId="0" applyFont="1" applyBorder="1" applyAlignment="1">
      <alignment horizontal="left" wrapText="1"/>
    </xf>
  </cellXfs>
  <cellStyles count="3">
    <cellStyle name="Įprastas" xfId="0" builtinId="0"/>
    <cellStyle name="Įprastas 2" xfId="1" xr:uid="{82A2279C-8D7B-4832-B95B-B9587C404619}"/>
    <cellStyle name="Įprastas 3" xfId="2" xr:uid="{519549EE-9950-40A2-BE81-33E470D63065}"/>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8" sqref="J8"/>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213"/>
      <c r="C1" s="1"/>
      <c r="D1" s="1"/>
      <c r="E1" s="1"/>
      <c r="F1" s="1"/>
      <c r="G1" s="1"/>
      <c r="H1" s="1"/>
      <c r="I1" s="1"/>
      <c r="J1" s="1"/>
      <c r="K1" s="1"/>
      <c r="L1" s="1"/>
      <c r="M1" s="1"/>
      <c r="N1" s="1"/>
      <c r="O1" s="1"/>
      <c r="P1" s="1"/>
      <c r="Q1" s="1"/>
      <c r="R1" s="1"/>
      <c r="S1" s="1"/>
      <c r="T1" s="1"/>
      <c r="U1" s="1"/>
      <c r="V1" s="1"/>
      <c r="W1" s="1"/>
      <c r="X1" s="1"/>
      <c r="Y1" s="1"/>
      <c r="Z1" s="1"/>
    </row>
    <row r="2" spans="1:26" ht="13.5" customHeight="1">
      <c r="A2" s="1"/>
      <c r="B2" s="214"/>
      <c r="C2" s="1"/>
      <c r="D2" s="1"/>
      <c r="E2" s="1"/>
      <c r="F2" s="1"/>
      <c r="G2" s="1"/>
      <c r="H2" s="1"/>
      <c r="I2" s="1"/>
      <c r="J2" s="1"/>
      <c r="K2" s="1"/>
      <c r="L2" s="1"/>
      <c r="M2" s="1"/>
      <c r="N2" s="1"/>
      <c r="O2" s="1"/>
      <c r="P2" s="1"/>
      <c r="Q2" s="1"/>
      <c r="R2" s="1"/>
      <c r="S2" s="1"/>
      <c r="T2" s="1"/>
      <c r="U2" s="1"/>
      <c r="V2" s="1"/>
      <c r="W2" s="1"/>
      <c r="X2" s="1"/>
      <c r="Y2" s="1"/>
      <c r="Z2" s="1"/>
    </row>
    <row r="3" spans="1:26" ht="13.5" customHeight="1">
      <c r="A3" s="1"/>
      <c r="B3" s="214"/>
      <c r="C3" s="1"/>
      <c r="D3" s="1"/>
      <c r="E3" s="1"/>
      <c r="F3" s="1"/>
      <c r="G3" s="1"/>
      <c r="H3" s="1"/>
      <c r="I3" s="1"/>
      <c r="J3" s="1"/>
      <c r="K3" s="1"/>
      <c r="L3" s="1"/>
      <c r="M3" s="1"/>
      <c r="N3" s="1"/>
      <c r="O3" s="1"/>
      <c r="P3" s="1"/>
      <c r="Q3" s="1"/>
      <c r="R3" s="1"/>
      <c r="S3" s="1"/>
      <c r="T3" s="1"/>
      <c r="U3" s="1"/>
      <c r="V3" s="1"/>
      <c r="W3" s="1"/>
      <c r="X3" s="1"/>
      <c r="Y3" s="1"/>
      <c r="Z3" s="1"/>
    </row>
    <row r="4" spans="1:26" ht="39" customHeight="1">
      <c r="A4" s="1"/>
      <c r="B4" s="215"/>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1" workbookViewId="0">
      <selection activeCell="L14" sqref="L14"/>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54" t="s">
        <v>6</v>
      </c>
      <c r="C1" s="255"/>
      <c r="D1" s="255"/>
      <c r="E1" s="255"/>
      <c r="F1" s="255"/>
      <c r="G1" s="255"/>
      <c r="H1" s="255"/>
      <c r="I1" s="255"/>
      <c r="J1" s="256"/>
      <c r="K1" s="1"/>
      <c r="L1" s="1"/>
      <c r="M1" s="1"/>
      <c r="N1" s="1"/>
      <c r="O1" s="1"/>
      <c r="P1" s="1"/>
      <c r="Q1" s="1"/>
      <c r="R1" s="1"/>
      <c r="S1" s="1"/>
      <c r="T1" s="1"/>
      <c r="U1" s="1"/>
      <c r="V1" s="1"/>
      <c r="W1" s="1"/>
      <c r="X1" s="1"/>
      <c r="Y1" s="1"/>
      <c r="Z1" s="1"/>
    </row>
    <row r="2" spans="1:26" ht="15.75">
      <c r="A2" s="12"/>
      <c r="B2" s="257"/>
      <c r="C2" s="258"/>
      <c r="D2" s="258"/>
      <c r="E2" s="258"/>
      <c r="F2" s="258"/>
      <c r="G2" s="258"/>
      <c r="H2" s="258"/>
      <c r="I2" s="258"/>
      <c r="J2" s="259"/>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60"/>
      <c r="C4" s="240"/>
      <c r="D4" s="240"/>
      <c r="E4" s="240"/>
      <c r="F4" s="240"/>
      <c r="G4" s="240"/>
      <c r="H4" s="240"/>
      <c r="I4" s="240"/>
      <c r="J4" s="241"/>
      <c r="K4" s="1"/>
      <c r="L4" s="1"/>
      <c r="M4" s="1"/>
      <c r="N4" s="1"/>
      <c r="O4" s="1"/>
      <c r="P4" s="1"/>
      <c r="Q4" s="1"/>
      <c r="R4" s="1"/>
      <c r="S4" s="1"/>
      <c r="T4" s="1"/>
      <c r="U4" s="1"/>
      <c r="V4" s="1"/>
      <c r="W4" s="1"/>
      <c r="X4" s="1"/>
      <c r="Y4" s="1"/>
      <c r="Z4" s="1"/>
    </row>
    <row r="5" spans="1:26" ht="15.75" customHeight="1">
      <c r="A5" s="12"/>
      <c r="B5" s="14"/>
      <c r="C5" s="14"/>
      <c r="D5" s="261" t="s">
        <v>7</v>
      </c>
      <c r="E5" s="220"/>
      <c r="F5" s="220"/>
      <c r="G5" s="220"/>
      <c r="H5" s="220"/>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62"/>
      <c r="F7" s="249"/>
      <c r="G7" s="250"/>
      <c r="H7" s="14"/>
      <c r="I7" s="14"/>
      <c r="J7" s="14"/>
      <c r="K7" s="1"/>
      <c r="L7" s="1"/>
      <c r="M7" s="1"/>
      <c r="N7" s="1"/>
      <c r="O7" s="1"/>
      <c r="P7" s="1"/>
      <c r="Q7" s="1"/>
      <c r="R7" s="1"/>
      <c r="S7" s="1"/>
      <c r="T7" s="1"/>
      <c r="U7" s="1"/>
      <c r="V7" s="1"/>
      <c r="W7" s="1"/>
      <c r="X7" s="1"/>
      <c r="Y7" s="1"/>
      <c r="Z7" s="1"/>
    </row>
    <row r="8" spans="1:26" ht="15.75" customHeight="1">
      <c r="A8" s="12"/>
      <c r="B8" s="14"/>
      <c r="C8" s="14"/>
      <c r="D8" s="14"/>
      <c r="E8" s="251" t="s">
        <v>8</v>
      </c>
      <c r="F8" s="252"/>
      <c r="G8" s="253"/>
      <c r="H8" s="14"/>
      <c r="I8" s="14"/>
      <c r="J8" s="14"/>
      <c r="K8" s="1"/>
      <c r="L8" s="1"/>
      <c r="M8" s="1"/>
      <c r="N8" s="1"/>
      <c r="O8" s="1"/>
      <c r="P8" s="1"/>
      <c r="Q8" s="1"/>
      <c r="R8" s="1"/>
      <c r="S8" s="1"/>
      <c r="T8" s="1"/>
      <c r="U8" s="1"/>
      <c r="V8" s="1"/>
      <c r="W8" s="1"/>
      <c r="X8" s="1"/>
      <c r="Y8" s="1"/>
      <c r="Z8" s="1"/>
    </row>
    <row r="9" spans="1:26" ht="18.75" customHeight="1">
      <c r="A9" s="12"/>
      <c r="B9" s="244" t="s">
        <v>9</v>
      </c>
      <c r="C9" s="240"/>
      <c r="D9" s="240"/>
      <c r="E9" s="240"/>
      <c r="F9" s="240"/>
      <c r="G9" s="240"/>
      <c r="H9" s="240"/>
      <c r="I9" s="240"/>
      <c r="J9" s="241"/>
      <c r="K9" s="1"/>
      <c r="L9" s="1"/>
      <c r="M9" s="1"/>
      <c r="N9" s="1"/>
      <c r="O9" s="1"/>
      <c r="P9" s="1"/>
      <c r="Q9" s="1"/>
      <c r="R9" s="1"/>
      <c r="S9" s="1"/>
      <c r="T9" s="1"/>
      <c r="U9" s="1"/>
      <c r="V9" s="1"/>
      <c r="W9" s="1"/>
      <c r="X9" s="1"/>
      <c r="Y9" s="1"/>
      <c r="Z9" s="1"/>
    </row>
    <row r="10" spans="1:26" ht="63" customHeight="1">
      <c r="A10" s="16"/>
      <c r="B10" s="245" t="s">
        <v>665</v>
      </c>
      <c r="C10" s="246"/>
      <c r="D10" s="246"/>
      <c r="E10" s="246"/>
      <c r="F10" s="246"/>
      <c r="G10" s="246"/>
      <c r="H10" s="246"/>
      <c r="I10" s="246"/>
      <c r="J10" s="246"/>
      <c r="K10" s="1"/>
      <c r="L10" s="1"/>
      <c r="M10" s="1"/>
      <c r="N10" s="1"/>
      <c r="O10" s="1"/>
      <c r="P10" s="1"/>
      <c r="Q10" s="1"/>
      <c r="R10" s="1"/>
      <c r="S10" s="1"/>
      <c r="T10" s="1"/>
      <c r="U10" s="1"/>
      <c r="V10" s="1"/>
      <c r="W10" s="1"/>
      <c r="X10" s="1"/>
      <c r="Y10" s="1"/>
      <c r="Z10" s="1"/>
    </row>
    <row r="11" spans="1:26" ht="24" customHeight="1">
      <c r="A11" s="247"/>
      <c r="B11" s="223"/>
      <c r="C11" s="223"/>
      <c r="D11" s="223"/>
      <c r="E11" s="223"/>
      <c r="F11" s="223"/>
      <c r="G11" s="223"/>
      <c r="H11" s="223"/>
      <c r="I11" s="223"/>
      <c r="J11" s="223"/>
      <c r="K11" s="1"/>
      <c r="L11" s="1"/>
      <c r="M11" s="1"/>
      <c r="N11" s="1"/>
      <c r="O11" s="1"/>
      <c r="P11" s="1"/>
      <c r="Q11" s="1"/>
      <c r="R11" s="1"/>
      <c r="S11" s="1"/>
      <c r="T11" s="1"/>
      <c r="U11" s="1"/>
      <c r="V11" s="1"/>
      <c r="W11" s="1"/>
      <c r="X11" s="1"/>
      <c r="Y11" s="1"/>
      <c r="Z11" s="1"/>
    </row>
    <row r="12" spans="1:26" ht="15.75">
      <c r="A12" s="12"/>
      <c r="B12" s="11"/>
      <c r="C12" s="11"/>
      <c r="D12" s="11"/>
      <c r="E12" s="248"/>
      <c r="F12" s="249"/>
      <c r="G12" s="250"/>
      <c r="H12" s="11"/>
      <c r="I12" s="11"/>
      <c r="J12" s="11"/>
      <c r="K12" s="1"/>
      <c r="L12" s="1"/>
      <c r="M12" s="1"/>
      <c r="N12" s="1"/>
      <c r="O12" s="1"/>
      <c r="P12" s="1"/>
      <c r="Q12" s="1"/>
      <c r="R12" s="1"/>
      <c r="S12" s="1"/>
      <c r="T12" s="1"/>
      <c r="U12" s="1"/>
      <c r="V12" s="1"/>
      <c r="W12" s="1"/>
      <c r="X12" s="1"/>
      <c r="Y12" s="1"/>
      <c r="Z12" s="1"/>
    </row>
    <row r="13" spans="1:26" ht="15.75">
      <c r="A13" s="12"/>
      <c r="B13" s="11"/>
      <c r="C13" s="11"/>
      <c r="D13" s="11"/>
      <c r="E13" s="251" t="s">
        <v>10</v>
      </c>
      <c r="F13" s="252"/>
      <c r="G13" s="253"/>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39" t="s">
        <v>517</v>
      </c>
      <c r="C15" s="240"/>
      <c r="D15" s="240"/>
      <c r="E15" s="240"/>
      <c r="F15" s="240"/>
      <c r="G15" s="240"/>
      <c r="H15" s="240"/>
      <c r="I15" s="240"/>
      <c r="J15" s="241"/>
      <c r="K15" s="1"/>
      <c r="L15" s="1"/>
      <c r="M15" s="1"/>
      <c r="N15" s="1"/>
      <c r="O15" s="1"/>
      <c r="P15" s="1"/>
      <c r="Q15" s="1"/>
      <c r="R15" s="1"/>
      <c r="S15" s="1"/>
      <c r="T15" s="1"/>
      <c r="U15" s="1"/>
      <c r="V15" s="1"/>
      <c r="W15" s="1"/>
      <c r="X15" s="1"/>
      <c r="Y15" s="1"/>
      <c r="Z15" s="1"/>
    </row>
    <row r="16" spans="1:26" ht="15.75">
      <c r="A16" s="12"/>
      <c r="B16" s="11"/>
      <c r="C16" s="242" t="s">
        <v>11</v>
      </c>
      <c r="D16" s="240"/>
      <c r="E16" s="240"/>
      <c r="F16" s="240"/>
      <c r="G16" s="240"/>
      <c r="H16" s="240"/>
      <c r="I16" s="241"/>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14</v>
      </c>
      <c r="B19" s="237" t="s">
        <v>15</v>
      </c>
      <c r="C19" s="229"/>
      <c r="D19" s="230"/>
      <c r="E19" s="243"/>
      <c r="F19" s="229"/>
      <c r="G19" s="229"/>
      <c r="H19" s="229"/>
      <c r="I19" s="229"/>
      <c r="J19" s="230"/>
      <c r="K19" s="1"/>
      <c r="L19" s="1"/>
      <c r="M19" s="1"/>
      <c r="N19" s="1"/>
      <c r="O19" s="1"/>
      <c r="P19" s="1"/>
      <c r="Q19" s="1"/>
      <c r="R19" s="1"/>
      <c r="S19" s="1"/>
      <c r="T19" s="1"/>
      <c r="U19" s="1"/>
      <c r="V19" s="1"/>
      <c r="W19" s="1"/>
      <c r="X19" s="1"/>
      <c r="Y19" s="1"/>
      <c r="Z19" s="1"/>
    </row>
    <row r="20" spans="1:26" ht="15.75">
      <c r="A20" s="12" t="s">
        <v>16</v>
      </c>
      <c r="B20" s="237" t="s">
        <v>17</v>
      </c>
      <c r="C20" s="229"/>
      <c r="D20" s="230"/>
      <c r="E20" s="243"/>
      <c r="F20" s="229"/>
      <c r="G20" s="229"/>
      <c r="H20" s="229"/>
      <c r="I20" s="229"/>
      <c r="J20" s="230"/>
      <c r="K20" s="1"/>
      <c r="L20" s="1"/>
      <c r="M20" s="1"/>
      <c r="N20" s="1"/>
      <c r="O20" s="1"/>
      <c r="P20" s="1"/>
      <c r="Q20" s="1"/>
      <c r="R20" s="1"/>
      <c r="S20" s="1"/>
      <c r="T20" s="1"/>
      <c r="U20" s="1"/>
      <c r="V20" s="1"/>
      <c r="W20" s="1"/>
      <c r="X20" s="1"/>
      <c r="Y20" s="1"/>
      <c r="Z20" s="1"/>
    </row>
    <row r="21" spans="1:26" ht="15.75" customHeight="1">
      <c r="A21" s="12" t="s">
        <v>18</v>
      </c>
      <c r="B21" s="237" t="s">
        <v>19</v>
      </c>
      <c r="C21" s="229"/>
      <c r="D21" s="230"/>
      <c r="E21" s="232"/>
      <c r="F21" s="229"/>
      <c r="G21" s="229"/>
      <c r="H21" s="229"/>
      <c r="I21" s="229"/>
      <c r="J21" s="230"/>
      <c r="K21" s="1"/>
      <c r="L21" s="1"/>
      <c r="M21" s="1"/>
      <c r="N21" s="1"/>
      <c r="O21" s="1"/>
      <c r="P21" s="1"/>
      <c r="Q21" s="1"/>
      <c r="R21" s="1"/>
      <c r="S21" s="1"/>
      <c r="T21" s="1"/>
      <c r="U21" s="1"/>
      <c r="V21" s="1"/>
      <c r="W21" s="1"/>
      <c r="X21" s="1"/>
      <c r="Y21" s="1"/>
      <c r="Z21" s="1"/>
    </row>
    <row r="22" spans="1:26" ht="15.75" customHeight="1">
      <c r="A22" s="12" t="s">
        <v>20</v>
      </c>
      <c r="B22" s="233" t="s">
        <v>21</v>
      </c>
      <c r="C22" s="229"/>
      <c r="D22" s="230"/>
      <c r="E22" s="232"/>
      <c r="F22" s="229"/>
      <c r="G22" s="229"/>
      <c r="H22" s="229"/>
      <c r="I22" s="229"/>
      <c r="J22" s="230"/>
      <c r="K22" s="1"/>
      <c r="L22" s="1"/>
      <c r="M22" s="1"/>
      <c r="N22" s="1"/>
      <c r="O22" s="1"/>
      <c r="P22" s="1"/>
      <c r="Q22" s="1"/>
      <c r="R22" s="1"/>
      <c r="S22" s="1"/>
      <c r="T22" s="1"/>
      <c r="U22" s="1"/>
      <c r="V22" s="1"/>
      <c r="W22" s="1"/>
      <c r="X22" s="1"/>
      <c r="Y22" s="1"/>
      <c r="Z22" s="1"/>
    </row>
    <row r="23" spans="1:26" ht="15.75" customHeight="1">
      <c r="A23" s="12" t="s">
        <v>22</v>
      </c>
      <c r="B23" s="237" t="s">
        <v>23</v>
      </c>
      <c r="C23" s="229"/>
      <c r="D23" s="230"/>
      <c r="E23" s="232"/>
      <c r="F23" s="229"/>
      <c r="G23" s="229"/>
      <c r="H23" s="229"/>
      <c r="I23" s="229"/>
      <c r="J23" s="230"/>
      <c r="K23" s="1"/>
      <c r="L23" s="1"/>
      <c r="M23" s="1"/>
      <c r="N23" s="1"/>
      <c r="O23" s="19"/>
      <c r="P23" s="1"/>
      <c r="Q23" s="1"/>
      <c r="R23" s="1"/>
      <c r="S23" s="1"/>
      <c r="T23" s="1"/>
      <c r="U23" s="1"/>
      <c r="V23" s="1"/>
      <c r="W23" s="1"/>
      <c r="X23" s="1"/>
      <c r="Y23" s="1"/>
      <c r="Z23" s="1"/>
    </row>
    <row r="24" spans="1:26" ht="15.75" customHeight="1">
      <c r="A24" s="12" t="s">
        <v>24</v>
      </c>
      <c r="B24" s="237" t="s">
        <v>25</v>
      </c>
      <c r="C24" s="229"/>
      <c r="D24" s="230"/>
      <c r="E24" s="232"/>
      <c r="F24" s="229"/>
      <c r="G24" s="229"/>
      <c r="H24" s="229"/>
      <c r="I24" s="229"/>
      <c r="J24" s="230"/>
      <c r="K24" s="1"/>
      <c r="L24" s="1"/>
      <c r="M24" s="1"/>
      <c r="N24" s="1"/>
      <c r="O24" s="1"/>
      <c r="P24" s="1"/>
      <c r="Q24" s="1"/>
      <c r="R24" s="1"/>
      <c r="S24" s="1"/>
      <c r="T24" s="1"/>
      <c r="U24" s="1"/>
      <c r="V24" s="1"/>
      <c r="W24" s="1"/>
      <c r="X24" s="1"/>
      <c r="Y24" s="1"/>
      <c r="Z24" s="1"/>
    </row>
    <row r="25" spans="1:26" ht="15.75" customHeight="1">
      <c r="A25" s="12" t="s">
        <v>26</v>
      </c>
      <c r="B25" s="237" t="s">
        <v>27</v>
      </c>
      <c r="C25" s="229"/>
      <c r="D25" s="230"/>
      <c r="E25" s="232"/>
      <c r="F25" s="229"/>
      <c r="G25" s="229"/>
      <c r="H25" s="229"/>
      <c r="I25" s="229"/>
      <c r="J25" s="230"/>
      <c r="K25" s="1"/>
      <c r="L25" s="1"/>
      <c r="M25" s="1"/>
      <c r="N25" s="1"/>
      <c r="O25" s="1"/>
      <c r="P25" s="1"/>
      <c r="Q25" s="1"/>
      <c r="R25" s="1"/>
      <c r="S25" s="1"/>
      <c r="T25" s="1"/>
      <c r="U25" s="1"/>
      <c r="V25" s="1"/>
      <c r="W25" s="1"/>
      <c r="X25" s="1"/>
      <c r="Y25" s="1"/>
      <c r="Z25" s="1"/>
    </row>
    <row r="26" spans="1:26" ht="15.75" customHeight="1">
      <c r="A26" s="12" t="s">
        <v>28</v>
      </c>
      <c r="B26" s="237" t="s">
        <v>29</v>
      </c>
      <c r="C26" s="229"/>
      <c r="D26" s="230"/>
      <c r="E26" s="232"/>
      <c r="F26" s="229"/>
      <c r="G26" s="229"/>
      <c r="H26" s="229"/>
      <c r="I26" s="229"/>
      <c r="J26" s="230"/>
      <c r="K26" s="1"/>
      <c r="L26" s="1"/>
      <c r="M26" s="1"/>
      <c r="N26" s="1"/>
      <c r="O26" s="1"/>
      <c r="P26" s="1"/>
      <c r="Q26" s="1"/>
      <c r="R26" s="1"/>
      <c r="S26" s="1"/>
      <c r="T26" s="1"/>
      <c r="U26" s="1"/>
      <c r="V26" s="1"/>
      <c r="W26" s="1"/>
      <c r="X26" s="1"/>
      <c r="Y26" s="1"/>
      <c r="Z26" s="1"/>
    </row>
    <row r="27" spans="1:26" ht="15.75" customHeight="1">
      <c r="A27" s="12" t="s">
        <v>30</v>
      </c>
      <c r="B27" s="237" t="s">
        <v>31</v>
      </c>
      <c r="C27" s="229"/>
      <c r="D27" s="230"/>
      <c r="E27" s="232"/>
      <c r="F27" s="229"/>
      <c r="G27" s="229"/>
      <c r="H27" s="229"/>
      <c r="I27" s="229"/>
      <c r="J27" s="230"/>
      <c r="K27" s="1"/>
      <c r="L27" s="1"/>
      <c r="M27" s="1"/>
      <c r="N27" s="1"/>
      <c r="O27" s="1"/>
      <c r="P27" s="1"/>
      <c r="Q27" s="1"/>
      <c r="R27" s="1"/>
      <c r="S27" s="1"/>
      <c r="T27" s="1"/>
      <c r="U27" s="1"/>
      <c r="V27" s="1"/>
      <c r="W27" s="1"/>
      <c r="X27" s="1"/>
      <c r="Y27" s="1"/>
      <c r="Z27" s="1"/>
    </row>
    <row r="28" spans="1:26" ht="15.75" customHeight="1">
      <c r="A28" s="12" t="s">
        <v>32</v>
      </c>
      <c r="B28" s="238" t="s">
        <v>33</v>
      </c>
      <c r="C28" s="229"/>
      <c r="D28" s="230"/>
      <c r="E28" s="232"/>
      <c r="F28" s="229"/>
      <c r="G28" s="229"/>
      <c r="H28" s="229"/>
      <c r="I28" s="229"/>
      <c r="J28" s="230"/>
      <c r="K28" s="1"/>
      <c r="L28" s="1"/>
      <c r="M28" s="19"/>
      <c r="N28" s="1"/>
      <c r="O28" s="1"/>
      <c r="P28" s="1"/>
      <c r="Q28" s="1"/>
      <c r="R28" s="1"/>
      <c r="S28" s="1"/>
      <c r="T28" s="1"/>
      <c r="U28" s="1"/>
      <c r="V28" s="1"/>
      <c r="W28" s="1"/>
      <c r="X28" s="1"/>
      <c r="Y28" s="1"/>
      <c r="Z28" s="1"/>
    </row>
    <row r="29" spans="1:26" ht="15.75" customHeight="1">
      <c r="A29" s="12" t="s">
        <v>34</v>
      </c>
      <c r="B29" s="237" t="s">
        <v>35</v>
      </c>
      <c r="C29" s="229"/>
      <c r="D29" s="230"/>
      <c r="E29" s="232"/>
      <c r="F29" s="229"/>
      <c r="G29" s="229"/>
      <c r="H29" s="229"/>
      <c r="I29" s="229"/>
      <c r="J29" s="230"/>
      <c r="K29" s="1"/>
      <c r="L29" s="1"/>
      <c r="M29" s="1"/>
      <c r="N29" s="1"/>
      <c r="O29" s="1"/>
      <c r="P29" s="1"/>
      <c r="Q29" s="1"/>
      <c r="R29" s="1"/>
      <c r="S29" s="1"/>
      <c r="T29" s="1"/>
      <c r="U29" s="1"/>
      <c r="V29" s="1"/>
      <c r="W29" s="1"/>
      <c r="X29" s="1"/>
      <c r="Y29" s="1"/>
      <c r="Z29" s="1"/>
    </row>
    <row r="30" spans="1:26" ht="15.75" customHeight="1">
      <c r="A30" s="12" t="s">
        <v>36</v>
      </c>
      <c r="B30" s="233" t="s">
        <v>37</v>
      </c>
      <c r="C30" s="229"/>
      <c r="D30" s="230"/>
      <c r="E30" s="232"/>
      <c r="F30" s="229"/>
      <c r="G30" s="229"/>
      <c r="H30" s="229"/>
      <c r="I30" s="229"/>
      <c r="J30" s="230"/>
      <c r="K30" s="1"/>
      <c r="L30" s="1"/>
      <c r="M30" s="1"/>
      <c r="N30" s="1"/>
      <c r="O30" s="1"/>
      <c r="P30" s="1"/>
      <c r="Q30" s="1"/>
      <c r="R30" s="1"/>
      <c r="S30" s="1"/>
      <c r="T30" s="1"/>
      <c r="U30" s="1"/>
      <c r="V30" s="1"/>
      <c r="W30" s="1"/>
      <c r="X30" s="1"/>
      <c r="Y30" s="1"/>
      <c r="Z30" s="1"/>
    </row>
    <row r="31" spans="1:26" ht="57.75" customHeight="1">
      <c r="A31" s="12" t="s">
        <v>38</v>
      </c>
      <c r="B31" s="235" t="s">
        <v>39</v>
      </c>
      <c r="C31" s="229"/>
      <c r="D31" s="230"/>
      <c r="E31" s="232"/>
      <c r="F31" s="229"/>
      <c r="G31" s="229"/>
      <c r="H31" s="229"/>
      <c r="I31" s="229"/>
      <c r="J31" s="230"/>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36" t="s">
        <v>43</v>
      </c>
      <c r="C34" s="229"/>
      <c r="D34" s="230"/>
      <c r="E34" s="243"/>
      <c r="F34" s="229"/>
      <c r="G34" s="229"/>
      <c r="H34" s="229"/>
      <c r="I34" s="229"/>
      <c r="J34" s="230"/>
      <c r="K34" s="1"/>
      <c r="L34" s="1"/>
      <c r="M34" s="1"/>
      <c r="N34" s="1"/>
      <c r="O34" s="1"/>
      <c r="P34" s="1"/>
      <c r="Q34" s="1"/>
      <c r="R34" s="1"/>
      <c r="S34" s="1"/>
      <c r="T34" s="1"/>
      <c r="U34" s="1"/>
      <c r="V34" s="1"/>
      <c r="W34" s="1"/>
      <c r="X34" s="1"/>
      <c r="Y34" s="1"/>
      <c r="Z34" s="1"/>
    </row>
    <row r="35" spans="1:26" ht="15" customHeight="1">
      <c r="A35" s="216" t="s">
        <v>44</v>
      </c>
      <c r="B35" s="219" t="s">
        <v>45</v>
      </c>
      <c r="C35" s="220"/>
      <c r="D35" s="221"/>
      <c r="E35" s="264" t="s">
        <v>46</v>
      </c>
      <c r="F35" s="229"/>
      <c r="G35" s="229"/>
      <c r="H35" s="229"/>
      <c r="I35" s="265"/>
      <c r="J35" s="20"/>
      <c r="K35" s="1"/>
      <c r="L35" s="1"/>
      <c r="M35" s="1"/>
      <c r="N35" s="1"/>
      <c r="O35" s="1"/>
      <c r="P35" s="1"/>
      <c r="Q35" s="1"/>
      <c r="R35" s="1"/>
      <c r="S35" s="1"/>
      <c r="T35" s="1"/>
      <c r="U35" s="1"/>
      <c r="V35" s="1"/>
      <c r="W35" s="1"/>
      <c r="X35" s="1"/>
      <c r="Y35" s="1"/>
      <c r="Z35" s="1"/>
    </row>
    <row r="36" spans="1:26" ht="15" customHeight="1">
      <c r="A36" s="217"/>
      <c r="B36" s="222"/>
      <c r="C36" s="223"/>
      <c r="D36" s="224"/>
      <c r="E36" s="266" t="s">
        <v>48</v>
      </c>
      <c r="F36" s="229"/>
      <c r="G36" s="229"/>
      <c r="H36" s="229"/>
      <c r="I36" s="229"/>
      <c r="J36" s="230"/>
      <c r="K36" s="1"/>
      <c r="L36" s="1"/>
      <c r="M36" s="1"/>
      <c r="N36" s="1"/>
      <c r="O36" s="1"/>
      <c r="P36" s="1"/>
      <c r="Q36" s="1"/>
      <c r="R36" s="1"/>
      <c r="S36" s="1"/>
      <c r="T36" s="1"/>
      <c r="U36" s="1"/>
      <c r="V36" s="1"/>
      <c r="W36" s="1"/>
      <c r="X36" s="1"/>
      <c r="Y36" s="1"/>
      <c r="Z36" s="1"/>
    </row>
    <row r="37" spans="1:26" ht="168.75" customHeight="1">
      <c r="A37" s="218"/>
      <c r="B37" s="225"/>
      <c r="C37" s="226"/>
      <c r="D37" s="227"/>
      <c r="E37" s="232"/>
      <c r="F37" s="229"/>
      <c r="G37" s="229"/>
      <c r="H37" s="229"/>
      <c r="I37" s="229"/>
      <c r="J37" s="230"/>
      <c r="K37" s="1"/>
      <c r="L37" s="1"/>
      <c r="M37" s="1"/>
      <c r="N37" s="1"/>
      <c r="O37" s="1"/>
      <c r="P37" s="1"/>
      <c r="Q37" s="1"/>
      <c r="R37" s="1"/>
      <c r="S37" s="1"/>
      <c r="T37" s="1"/>
      <c r="U37" s="1"/>
      <c r="V37" s="1"/>
      <c r="W37" s="1"/>
      <c r="X37" s="1"/>
      <c r="Y37" s="1"/>
      <c r="Z37" s="1"/>
    </row>
    <row r="38" spans="1:26" ht="45.75" customHeight="1">
      <c r="A38" s="12" t="s">
        <v>49</v>
      </c>
      <c r="B38" s="228" t="s">
        <v>50</v>
      </c>
      <c r="C38" s="229"/>
      <c r="D38" s="230"/>
      <c r="E38" s="267"/>
      <c r="F38" s="229"/>
      <c r="G38" s="229"/>
      <c r="H38" s="229"/>
      <c r="I38" s="229"/>
      <c r="J38" s="230"/>
      <c r="K38" s="1"/>
      <c r="L38" s="1"/>
      <c r="M38" s="1"/>
      <c r="N38" s="1"/>
      <c r="O38" s="1"/>
      <c r="P38" s="1"/>
      <c r="Q38" s="1"/>
      <c r="R38" s="1"/>
      <c r="S38" s="1"/>
      <c r="T38" s="1"/>
      <c r="U38" s="1"/>
      <c r="V38" s="1"/>
      <c r="W38" s="1"/>
      <c r="X38" s="1"/>
      <c r="Y38" s="1"/>
      <c r="Z38" s="1"/>
    </row>
    <row r="39" spans="1:26" ht="57" customHeight="1">
      <c r="A39" s="12" t="s">
        <v>51</v>
      </c>
      <c r="B39" s="231" t="s">
        <v>52</v>
      </c>
      <c r="C39" s="229"/>
      <c r="D39" s="230"/>
      <c r="E39" s="263"/>
      <c r="F39" s="229"/>
      <c r="G39" s="229"/>
      <c r="H39" s="229"/>
      <c r="I39" s="229"/>
      <c r="J39" s="230"/>
      <c r="K39" s="1"/>
      <c r="L39" s="1"/>
      <c r="M39" s="1"/>
      <c r="N39" s="1"/>
      <c r="O39" s="1"/>
      <c r="P39" s="1"/>
      <c r="Q39" s="1"/>
      <c r="R39" s="1"/>
      <c r="S39" s="1"/>
      <c r="T39" s="1"/>
      <c r="U39" s="1"/>
      <c r="V39" s="1"/>
      <c r="W39" s="1"/>
      <c r="X39" s="1"/>
      <c r="Y39" s="1"/>
      <c r="Z39" s="1"/>
    </row>
    <row r="40" spans="1:26" ht="35.25" customHeight="1">
      <c r="A40" s="12" t="s">
        <v>53</v>
      </c>
      <c r="B40" s="233" t="s">
        <v>54</v>
      </c>
      <c r="C40" s="229"/>
      <c r="D40" s="230"/>
      <c r="E40" s="263"/>
      <c r="F40" s="229"/>
      <c r="G40" s="229"/>
      <c r="H40" s="229"/>
      <c r="I40" s="229"/>
      <c r="J40" s="230"/>
      <c r="K40" s="1"/>
      <c r="L40" s="1"/>
      <c r="M40" s="1"/>
      <c r="N40" s="1"/>
      <c r="O40" s="1"/>
      <c r="P40" s="1"/>
      <c r="Q40" s="1"/>
      <c r="R40" s="1"/>
      <c r="S40" s="1"/>
      <c r="T40" s="1"/>
      <c r="U40" s="1"/>
      <c r="V40" s="1"/>
      <c r="W40" s="1"/>
      <c r="X40" s="1"/>
      <c r="Y40" s="1"/>
      <c r="Z40" s="1"/>
    </row>
    <row r="41" spans="1:26" ht="72" customHeight="1">
      <c r="A41" s="12" t="s">
        <v>55</v>
      </c>
      <c r="B41" s="234" t="s">
        <v>56</v>
      </c>
      <c r="C41" s="229"/>
      <c r="D41" s="230"/>
      <c r="E41" s="263"/>
      <c r="F41" s="229"/>
      <c r="G41" s="229"/>
      <c r="H41" s="229"/>
      <c r="I41" s="229"/>
      <c r="J41" s="230"/>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C219C66D-D783-4786-A5F6-14633374EB2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57</v>
      </c>
      <c r="B2" s="18" t="s">
        <v>58</v>
      </c>
      <c r="C2" s="1"/>
      <c r="D2" s="1"/>
      <c r="E2" s="1"/>
      <c r="F2" s="1"/>
      <c r="G2" s="1"/>
      <c r="H2" s="1"/>
      <c r="I2" s="1"/>
      <c r="J2" s="1"/>
      <c r="K2" s="1"/>
      <c r="L2" s="1"/>
      <c r="M2" s="1"/>
      <c r="N2" s="1"/>
      <c r="O2" s="1"/>
      <c r="P2" s="1"/>
      <c r="Q2" s="1"/>
      <c r="R2" s="1"/>
      <c r="S2" s="1"/>
    </row>
    <row r="3" spans="1:19" ht="15.75">
      <c r="A3" s="22" t="s">
        <v>59</v>
      </c>
      <c r="B3" s="23" t="s">
        <v>60</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61</v>
      </c>
      <c r="B5" s="25" t="s">
        <v>62</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63</v>
      </c>
      <c r="B7" s="27" t="s">
        <v>64</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65</v>
      </c>
      <c r="B9" s="27" t="s">
        <v>66</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67</v>
      </c>
      <c r="B11" s="27" t="s">
        <v>68</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69</v>
      </c>
      <c r="B13" s="27" t="s">
        <v>70</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workbookViewId="0">
      <selection activeCell="F90" sqref="F90"/>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301" t="s">
        <v>518</v>
      </c>
      <c r="C2" s="301"/>
      <c r="D2" s="301"/>
      <c r="E2" s="301"/>
      <c r="F2" s="301"/>
      <c r="G2" s="301"/>
      <c r="H2" s="301"/>
      <c r="I2" s="301"/>
      <c r="J2" s="301"/>
      <c r="K2" s="1"/>
      <c r="L2" s="1"/>
      <c r="M2" s="1"/>
      <c r="N2" s="1"/>
      <c r="O2" s="1"/>
      <c r="P2" s="1"/>
      <c r="Q2" s="1"/>
      <c r="R2" s="1"/>
      <c r="S2" s="1"/>
      <c r="T2" s="31"/>
      <c r="U2" s="31"/>
      <c r="V2" s="31"/>
      <c r="W2" s="31"/>
      <c r="X2" s="31"/>
      <c r="Y2" s="31"/>
      <c r="Z2" s="31"/>
    </row>
    <row r="3" spans="1:26" ht="51" customHeight="1">
      <c r="A3" s="30" t="s">
        <v>72</v>
      </c>
      <c r="B3" s="302" t="s">
        <v>519</v>
      </c>
      <c r="C3" s="229"/>
      <c r="D3" s="229"/>
      <c r="E3" s="229"/>
      <c r="F3" s="229"/>
      <c r="G3" s="229"/>
      <c r="H3" s="229"/>
      <c r="I3" s="229"/>
      <c r="J3" s="230"/>
      <c r="K3" s="1"/>
      <c r="L3" s="1"/>
      <c r="M3" s="1"/>
      <c r="N3" s="1"/>
      <c r="O3" s="1"/>
      <c r="P3" s="1"/>
      <c r="Q3" s="1"/>
      <c r="R3" s="1"/>
      <c r="S3" s="1"/>
      <c r="T3" s="31"/>
      <c r="U3" s="31"/>
      <c r="V3" s="31"/>
      <c r="W3" s="31"/>
      <c r="X3" s="31"/>
      <c r="Y3" s="31"/>
      <c r="Z3" s="31"/>
    </row>
    <row r="4" spans="1:26" ht="19.5" customHeight="1">
      <c r="A4" s="30" t="s">
        <v>73</v>
      </c>
      <c r="B4" s="235" t="s">
        <v>74</v>
      </c>
      <c r="C4" s="229"/>
      <c r="D4" s="229"/>
      <c r="E4" s="230"/>
      <c r="F4" s="296"/>
      <c r="G4" s="229"/>
      <c r="H4" s="229"/>
      <c r="I4" s="229"/>
      <c r="J4" s="230"/>
      <c r="K4" s="1"/>
      <c r="L4" s="1"/>
      <c r="M4" s="1"/>
      <c r="N4" s="1"/>
      <c r="O4" s="1"/>
      <c r="P4" s="1"/>
      <c r="Q4" s="1"/>
      <c r="R4" s="1"/>
      <c r="S4" s="1"/>
      <c r="T4" s="31"/>
      <c r="U4" s="31"/>
      <c r="V4" s="31"/>
      <c r="W4" s="31"/>
      <c r="X4" s="31"/>
      <c r="Y4" s="31"/>
      <c r="Z4" s="31"/>
    </row>
    <row r="5" spans="1:26" ht="17.25" customHeight="1">
      <c r="A5" s="30" t="s">
        <v>75</v>
      </c>
      <c r="B5" s="235" t="s">
        <v>76</v>
      </c>
      <c r="C5" s="229"/>
      <c r="D5" s="229"/>
      <c r="E5" s="230"/>
      <c r="F5" s="296"/>
      <c r="G5" s="229"/>
      <c r="H5" s="229"/>
      <c r="I5" s="229"/>
      <c r="J5" s="230"/>
      <c r="K5" s="1"/>
      <c r="L5" s="1"/>
      <c r="M5" s="1"/>
      <c r="N5" s="1"/>
      <c r="O5" s="1"/>
      <c r="P5" s="1"/>
      <c r="Q5" s="1"/>
      <c r="R5" s="1"/>
      <c r="S5" s="1"/>
      <c r="T5" s="31"/>
      <c r="U5" s="31"/>
      <c r="V5" s="31"/>
      <c r="W5" s="31"/>
      <c r="X5" s="31"/>
      <c r="Y5" s="31"/>
      <c r="Z5" s="31"/>
    </row>
    <row r="6" spans="1:26" ht="17.25" customHeight="1">
      <c r="A6" s="142"/>
      <c r="B6" s="143"/>
      <c r="C6" s="141"/>
      <c r="D6" s="141"/>
      <c r="E6" s="141"/>
      <c r="F6" s="144"/>
      <c r="G6" s="141"/>
      <c r="H6" s="141"/>
      <c r="I6" s="141"/>
      <c r="J6" s="141"/>
      <c r="K6" s="145"/>
      <c r="L6" s="145"/>
      <c r="M6" s="145"/>
      <c r="N6" s="145"/>
      <c r="O6" s="145"/>
      <c r="P6" s="145"/>
      <c r="Q6" s="145"/>
      <c r="R6" s="145"/>
      <c r="S6" s="145"/>
      <c r="T6" s="31"/>
      <c r="U6" s="31"/>
      <c r="V6" s="31"/>
      <c r="W6" s="31"/>
      <c r="X6" s="31"/>
      <c r="Y6" s="31"/>
      <c r="Z6" s="31"/>
    </row>
    <row r="7" spans="1:26" s="148" customFormat="1" ht="15.75">
      <c r="A7" s="146" t="s">
        <v>77</v>
      </c>
      <c r="B7" s="300" t="s">
        <v>520</v>
      </c>
      <c r="C7" s="300"/>
      <c r="D7" s="300"/>
      <c r="E7" s="300"/>
      <c r="F7" s="300"/>
      <c r="G7" s="300"/>
      <c r="H7" s="300"/>
      <c r="I7" s="300"/>
      <c r="J7" s="300"/>
      <c r="K7" s="147"/>
      <c r="L7" s="147"/>
      <c r="M7" s="147"/>
      <c r="N7" s="147"/>
      <c r="O7" s="147"/>
      <c r="P7" s="147"/>
      <c r="Q7" s="147"/>
      <c r="R7" s="147"/>
      <c r="S7" s="147"/>
    </row>
    <row r="8" spans="1:26" s="148" customFormat="1" ht="49.15" customHeight="1">
      <c r="A8" s="146" t="s">
        <v>79</v>
      </c>
      <c r="B8" s="292" t="s">
        <v>521</v>
      </c>
      <c r="C8" s="272"/>
      <c r="D8" s="272"/>
      <c r="E8" s="272"/>
      <c r="F8" s="272"/>
      <c r="G8" s="272"/>
      <c r="H8" s="272"/>
      <c r="I8" s="272"/>
      <c r="J8" s="272"/>
      <c r="K8" s="147"/>
      <c r="L8" s="147"/>
      <c r="M8" s="147"/>
      <c r="N8" s="147"/>
      <c r="O8" s="147"/>
      <c r="P8" s="147"/>
      <c r="Q8" s="147"/>
      <c r="R8" s="147"/>
      <c r="S8" s="147"/>
    </row>
    <row r="9" spans="1:26" s="148" customFormat="1" ht="15.75">
      <c r="A9" s="146" t="s">
        <v>522</v>
      </c>
      <c r="B9" s="285" t="s">
        <v>523</v>
      </c>
      <c r="C9" s="286"/>
      <c r="D9" s="286"/>
      <c r="E9" s="286"/>
      <c r="F9" s="286"/>
      <c r="G9" s="286"/>
      <c r="H9" s="287"/>
      <c r="I9" s="283"/>
      <c r="J9" s="284"/>
      <c r="K9" s="147"/>
      <c r="L9" s="147"/>
      <c r="M9" s="147"/>
      <c r="N9" s="147"/>
      <c r="O9" s="147"/>
      <c r="P9" s="147"/>
      <c r="Q9" s="147"/>
      <c r="R9" s="147"/>
      <c r="S9" s="147"/>
    </row>
    <row r="10" spans="1:26" s="148" customFormat="1" ht="67.900000000000006" customHeight="1">
      <c r="A10" s="146"/>
      <c r="B10" s="149" t="s">
        <v>104</v>
      </c>
      <c r="C10" s="273" t="s">
        <v>524</v>
      </c>
      <c r="D10" s="273"/>
      <c r="E10" s="273"/>
      <c r="F10" s="273"/>
      <c r="G10" s="273"/>
      <c r="H10" s="150" t="s">
        <v>82</v>
      </c>
      <c r="I10" s="290" t="s">
        <v>525</v>
      </c>
      <c r="J10" s="291"/>
      <c r="K10" s="147"/>
      <c r="L10" s="147"/>
      <c r="M10" s="147"/>
      <c r="N10" s="147"/>
      <c r="O10" s="147"/>
      <c r="P10" s="147"/>
      <c r="Q10" s="147"/>
      <c r="R10" s="147"/>
      <c r="S10" s="147"/>
    </row>
    <row r="11" spans="1:26" s="148" customFormat="1" ht="15.75">
      <c r="A11" s="146"/>
      <c r="B11" s="151"/>
      <c r="C11" s="277"/>
      <c r="D11" s="279"/>
      <c r="E11" s="279"/>
      <c r="F11" s="279"/>
      <c r="G11" s="278"/>
      <c r="H11" s="152"/>
      <c r="I11" s="279"/>
      <c r="J11" s="278"/>
      <c r="K11" s="147"/>
      <c r="L11" s="147"/>
      <c r="M11" s="147"/>
      <c r="N11" s="147"/>
      <c r="O11" s="147"/>
      <c r="P11" s="147"/>
      <c r="Q11" s="147"/>
      <c r="R11" s="147"/>
      <c r="S11" s="147"/>
    </row>
    <row r="12" spans="1:26" s="148" customFormat="1" ht="15.75">
      <c r="A12" s="146"/>
      <c r="B12" s="151"/>
      <c r="C12" s="270"/>
      <c r="D12" s="270"/>
      <c r="E12" s="270"/>
      <c r="F12" s="270"/>
      <c r="G12" s="270"/>
      <c r="H12" s="152"/>
      <c r="I12" s="277"/>
      <c r="J12" s="278"/>
      <c r="K12" s="147"/>
      <c r="L12" s="147"/>
      <c r="M12" s="147"/>
      <c r="N12" s="147"/>
      <c r="O12" s="147"/>
      <c r="P12" s="147"/>
      <c r="Q12" s="147"/>
      <c r="R12" s="147"/>
      <c r="S12" s="147"/>
    </row>
    <row r="13" spans="1:26" s="148" customFormat="1" ht="15.75">
      <c r="A13" s="146"/>
      <c r="B13" s="151"/>
      <c r="C13" s="270"/>
      <c r="D13" s="270"/>
      <c r="E13" s="270"/>
      <c r="F13" s="270"/>
      <c r="G13" s="270"/>
      <c r="H13" s="152"/>
      <c r="I13" s="277"/>
      <c r="J13" s="278"/>
      <c r="K13" s="147"/>
      <c r="L13" s="147"/>
      <c r="M13" s="147"/>
      <c r="N13" s="147"/>
      <c r="O13" s="147"/>
      <c r="P13" s="147"/>
      <c r="Q13" s="147"/>
      <c r="R13" s="147"/>
      <c r="S13" s="147"/>
    </row>
    <row r="14" spans="1:26" s="148" customFormat="1" ht="15.75">
      <c r="A14" s="146"/>
      <c r="B14" s="151"/>
      <c r="C14" s="270"/>
      <c r="D14" s="270"/>
      <c r="E14" s="270"/>
      <c r="F14" s="270"/>
      <c r="G14" s="270"/>
      <c r="H14" s="152"/>
      <c r="I14" s="277"/>
      <c r="J14" s="278"/>
      <c r="K14" s="147"/>
      <c r="L14" s="147"/>
      <c r="M14" s="147"/>
      <c r="N14" s="147"/>
      <c r="O14" s="147"/>
      <c r="P14" s="147"/>
      <c r="Q14" s="147"/>
      <c r="R14" s="147"/>
      <c r="S14" s="147"/>
    </row>
    <row r="15" spans="1:26" s="148" customFormat="1" ht="15.75">
      <c r="A15" s="146"/>
      <c r="B15" s="151"/>
      <c r="C15" s="270"/>
      <c r="D15" s="270"/>
      <c r="E15" s="270"/>
      <c r="F15" s="270"/>
      <c r="G15" s="270"/>
      <c r="H15" s="152"/>
      <c r="I15" s="277"/>
      <c r="J15" s="278"/>
      <c r="K15" s="147"/>
      <c r="L15" s="147"/>
      <c r="M15" s="147"/>
      <c r="N15" s="147"/>
      <c r="O15" s="147"/>
      <c r="P15" s="147"/>
      <c r="Q15" s="147"/>
      <c r="R15" s="147"/>
      <c r="S15" s="147"/>
    </row>
    <row r="16" spans="1:26" s="148" customFormat="1" ht="15.75">
      <c r="A16" s="146"/>
      <c r="B16" s="151"/>
      <c r="C16" s="277"/>
      <c r="D16" s="279"/>
      <c r="E16" s="279"/>
      <c r="F16" s="279"/>
      <c r="G16" s="278"/>
      <c r="H16" s="152"/>
      <c r="I16" s="277"/>
      <c r="J16" s="278"/>
      <c r="K16" s="147"/>
      <c r="L16" s="147"/>
      <c r="M16" s="147"/>
      <c r="N16" s="147"/>
      <c r="O16" s="147"/>
      <c r="P16" s="147"/>
      <c r="Q16" s="147"/>
      <c r="R16" s="147"/>
      <c r="S16" s="147"/>
    </row>
    <row r="17" spans="1:19" s="148" customFormat="1" ht="59.45" customHeight="1">
      <c r="A17" s="146" t="s">
        <v>526</v>
      </c>
      <c r="B17" s="280" t="s">
        <v>527</v>
      </c>
      <c r="C17" s="281"/>
      <c r="D17" s="281"/>
      <c r="E17" s="281"/>
      <c r="F17" s="281"/>
      <c r="G17" s="281"/>
      <c r="H17" s="282"/>
      <c r="I17" s="283"/>
      <c r="J17" s="284"/>
      <c r="K17" s="147"/>
      <c r="L17" s="147"/>
      <c r="M17" s="147"/>
      <c r="N17" s="147"/>
      <c r="O17" s="147"/>
      <c r="P17" s="147"/>
      <c r="Q17" s="147"/>
      <c r="R17" s="147"/>
      <c r="S17" s="147"/>
    </row>
    <row r="18" spans="1:19" s="148" customFormat="1" ht="67.900000000000006" customHeight="1">
      <c r="A18" s="146"/>
      <c r="B18" s="149" t="s">
        <v>104</v>
      </c>
      <c r="C18" s="273" t="s">
        <v>524</v>
      </c>
      <c r="D18" s="273"/>
      <c r="E18" s="273"/>
      <c r="F18" s="273"/>
      <c r="G18" s="273"/>
      <c r="H18" s="150" t="s">
        <v>82</v>
      </c>
      <c r="I18" s="290" t="s">
        <v>528</v>
      </c>
      <c r="J18" s="291"/>
      <c r="K18" s="147"/>
      <c r="L18" s="147"/>
      <c r="M18" s="147"/>
      <c r="N18" s="147"/>
      <c r="O18" s="147"/>
      <c r="P18" s="147"/>
      <c r="Q18" s="147"/>
      <c r="R18" s="147"/>
      <c r="S18" s="147"/>
    </row>
    <row r="19" spans="1:19" s="148" customFormat="1" ht="15.75">
      <c r="A19" s="146"/>
      <c r="B19" s="151"/>
      <c r="C19" s="277"/>
      <c r="D19" s="279"/>
      <c r="E19" s="279"/>
      <c r="F19" s="279"/>
      <c r="G19" s="278"/>
      <c r="H19" s="152"/>
      <c r="I19" s="279"/>
      <c r="J19" s="278"/>
      <c r="K19" s="147"/>
      <c r="L19" s="147"/>
      <c r="M19" s="147"/>
      <c r="N19" s="147"/>
      <c r="O19" s="147"/>
      <c r="P19" s="147"/>
      <c r="Q19" s="147"/>
      <c r="R19" s="147"/>
      <c r="S19" s="147"/>
    </row>
    <row r="20" spans="1:19" s="148" customFormat="1" ht="15.75">
      <c r="A20" s="146"/>
      <c r="B20" s="151"/>
      <c r="C20" s="270"/>
      <c r="D20" s="270"/>
      <c r="E20" s="270"/>
      <c r="F20" s="270"/>
      <c r="G20" s="270"/>
      <c r="H20" s="152"/>
      <c r="I20" s="277"/>
      <c r="J20" s="278"/>
      <c r="K20" s="147"/>
      <c r="L20" s="147"/>
      <c r="M20" s="147"/>
      <c r="N20" s="147"/>
      <c r="O20" s="147"/>
      <c r="P20" s="147"/>
      <c r="Q20" s="147"/>
      <c r="R20" s="147"/>
      <c r="S20" s="147"/>
    </row>
    <row r="21" spans="1:19" s="148" customFormat="1" ht="15.75">
      <c r="A21" s="146"/>
      <c r="B21" s="151"/>
      <c r="C21" s="270"/>
      <c r="D21" s="270"/>
      <c r="E21" s="270"/>
      <c r="F21" s="270"/>
      <c r="G21" s="270"/>
      <c r="H21" s="152"/>
      <c r="I21" s="277"/>
      <c r="J21" s="278"/>
      <c r="K21" s="147"/>
      <c r="L21" s="147"/>
      <c r="M21" s="147"/>
      <c r="N21" s="147"/>
      <c r="O21" s="147"/>
      <c r="P21" s="147"/>
      <c r="Q21" s="147"/>
      <c r="R21" s="147"/>
      <c r="S21" s="147"/>
    </row>
    <row r="22" spans="1:19" s="148" customFormat="1" ht="15.75">
      <c r="A22" s="146"/>
      <c r="B22" s="151"/>
      <c r="C22" s="270"/>
      <c r="D22" s="270"/>
      <c r="E22" s="270"/>
      <c r="F22" s="270"/>
      <c r="G22" s="270"/>
      <c r="H22" s="152"/>
      <c r="I22" s="277"/>
      <c r="J22" s="278"/>
      <c r="K22" s="147"/>
      <c r="L22" s="147"/>
      <c r="M22" s="147"/>
      <c r="N22" s="147"/>
      <c r="O22" s="147"/>
      <c r="P22" s="147"/>
      <c r="Q22" s="147"/>
      <c r="R22" s="147"/>
      <c r="S22" s="147"/>
    </row>
    <row r="23" spans="1:19" s="148" customFormat="1" ht="15.75">
      <c r="A23" s="146"/>
      <c r="B23" s="151"/>
      <c r="C23" s="270"/>
      <c r="D23" s="270"/>
      <c r="E23" s="270"/>
      <c r="F23" s="270"/>
      <c r="G23" s="270"/>
      <c r="H23" s="152"/>
      <c r="I23" s="277"/>
      <c r="J23" s="278"/>
      <c r="K23" s="147"/>
      <c r="L23" s="147"/>
      <c r="M23" s="147"/>
      <c r="N23" s="147"/>
      <c r="O23" s="147"/>
      <c r="P23" s="147"/>
      <c r="Q23" s="147"/>
      <c r="R23" s="147"/>
      <c r="S23" s="147"/>
    </row>
    <row r="24" spans="1:19" s="148" customFormat="1" ht="15.75">
      <c r="A24" s="146"/>
      <c r="B24" s="151"/>
      <c r="C24" s="277"/>
      <c r="D24" s="279"/>
      <c r="E24" s="279"/>
      <c r="F24" s="279"/>
      <c r="G24" s="278"/>
      <c r="H24" s="152"/>
      <c r="I24" s="277"/>
      <c r="J24" s="278"/>
      <c r="K24" s="147"/>
      <c r="L24" s="147"/>
      <c r="M24" s="147"/>
      <c r="N24" s="147"/>
      <c r="O24" s="147"/>
      <c r="P24" s="147"/>
      <c r="Q24" s="147"/>
      <c r="R24" s="147"/>
      <c r="S24" s="147"/>
    </row>
    <row r="25" spans="1:19" s="148" customFormat="1" ht="41.45" customHeight="1">
      <c r="A25" s="146" t="s">
        <v>529</v>
      </c>
      <c r="B25" s="280" t="s">
        <v>530</v>
      </c>
      <c r="C25" s="281"/>
      <c r="D25" s="281"/>
      <c r="E25" s="281"/>
      <c r="F25" s="281"/>
      <c r="G25" s="281"/>
      <c r="H25" s="282"/>
      <c r="I25" s="283"/>
      <c r="J25" s="284"/>
      <c r="K25" s="147"/>
      <c r="L25" s="147"/>
      <c r="M25" s="147"/>
      <c r="N25" s="147"/>
      <c r="O25" s="147"/>
      <c r="P25" s="147"/>
      <c r="Q25" s="147"/>
      <c r="R25" s="147"/>
      <c r="S25" s="147"/>
    </row>
    <row r="26" spans="1:19" s="148" customFormat="1" ht="67.900000000000006" customHeight="1">
      <c r="A26" s="146"/>
      <c r="B26" s="149" t="s">
        <v>104</v>
      </c>
      <c r="C26" s="293" t="s">
        <v>531</v>
      </c>
      <c r="D26" s="294"/>
      <c r="E26" s="294"/>
      <c r="F26" s="294"/>
      <c r="G26" s="294"/>
      <c r="H26" s="295"/>
      <c r="I26" s="290" t="s">
        <v>532</v>
      </c>
      <c r="J26" s="291"/>
      <c r="K26" s="147"/>
      <c r="L26" s="147"/>
      <c r="M26" s="147"/>
      <c r="N26" s="147"/>
      <c r="O26" s="147"/>
      <c r="P26" s="147"/>
      <c r="Q26" s="147"/>
      <c r="R26" s="147"/>
      <c r="S26" s="147"/>
    </row>
    <row r="27" spans="1:19" s="148" customFormat="1" ht="15.75">
      <c r="A27" s="146"/>
      <c r="B27" s="151"/>
      <c r="C27" s="277"/>
      <c r="D27" s="279"/>
      <c r="E27" s="279"/>
      <c r="F27" s="279"/>
      <c r="G27" s="279"/>
      <c r="H27" s="278"/>
      <c r="I27" s="279"/>
      <c r="J27" s="278"/>
      <c r="K27" s="147"/>
      <c r="L27" s="147"/>
      <c r="M27" s="147"/>
      <c r="N27" s="147"/>
      <c r="O27" s="147"/>
      <c r="P27" s="147"/>
      <c r="Q27" s="147"/>
      <c r="R27" s="147"/>
      <c r="S27" s="147"/>
    </row>
    <row r="28" spans="1:19" s="148" customFormat="1" ht="15.75">
      <c r="A28" s="146"/>
      <c r="B28" s="151"/>
      <c r="C28" s="277"/>
      <c r="D28" s="279"/>
      <c r="E28" s="279"/>
      <c r="F28" s="279"/>
      <c r="G28" s="279"/>
      <c r="H28" s="278"/>
      <c r="I28" s="277"/>
      <c r="J28" s="278"/>
      <c r="K28" s="147"/>
      <c r="L28" s="147"/>
      <c r="M28" s="147"/>
      <c r="N28" s="147"/>
      <c r="O28" s="147"/>
      <c r="P28" s="147"/>
      <c r="Q28" s="147"/>
      <c r="R28" s="147"/>
      <c r="S28" s="147"/>
    </row>
    <row r="29" spans="1:19" s="148" customFormat="1" ht="15.75">
      <c r="A29" s="146"/>
      <c r="B29" s="151"/>
      <c r="C29" s="277"/>
      <c r="D29" s="279"/>
      <c r="E29" s="279"/>
      <c r="F29" s="279"/>
      <c r="G29" s="279"/>
      <c r="H29" s="278"/>
      <c r="I29" s="277"/>
      <c r="J29" s="278"/>
      <c r="K29" s="147"/>
      <c r="L29" s="147"/>
      <c r="M29" s="147"/>
      <c r="N29" s="147"/>
      <c r="O29" s="147"/>
      <c r="P29" s="147"/>
      <c r="Q29" s="147"/>
      <c r="R29" s="147"/>
      <c r="S29" s="147"/>
    </row>
    <row r="30" spans="1:19" s="148" customFormat="1" ht="15.75">
      <c r="A30" s="146"/>
      <c r="B30" s="151"/>
      <c r="C30" s="277"/>
      <c r="D30" s="279"/>
      <c r="E30" s="279"/>
      <c r="F30" s="279"/>
      <c r="G30" s="279"/>
      <c r="H30" s="278"/>
      <c r="I30" s="277"/>
      <c r="J30" s="278"/>
      <c r="K30" s="147"/>
      <c r="L30" s="147"/>
      <c r="M30" s="147"/>
      <c r="N30" s="147"/>
      <c r="O30" s="147"/>
      <c r="P30" s="147"/>
      <c r="Q30" s="147"/>
      <c r="R30" s="147"/>
      <c r="S30" s="147"/>
    </row>
    <row r="31" spans="1:19" s="148" customFormat="1" ht="15.75">
      <c r="A31" s="146"/>
      <c r="B31" s="151"/>
      <c r="C31" s="277"/>
      <c r="D31" s="279"/>
      <c r="E31" s="279"/>
      <c r="F31" s="279"/>
      <c r="G31" s="279"/>
      <c r="H31" s="278"/>
      <c r="I31" s="277"/>
      <c r="J31" s="278"/>
      <c r="K31" s="147"/>
      <c r="L31" s="147"/>
      <c r="M31" s="147"/>
      <c r="N31" s="147"/>
      <c r="O31" s="147"/>
      <c r="P31" s="147"/>
      <c r="Q31" s="147"/>
      <c r="R31" s="147"/>
      <c r="S31" s="147"/>
    </row>
    <row r="32" spans="1:19" s="148" customFormat="1" ht="15.75">
      <c r="A32" s="146"/>
      <c r="B32" s="151"/>
      <c r="C32" s="277"/>
      <c r="D32" s="279"/>
      <c r="E32" s="279"/>
      <c r="F32" s="279"/>
      <c r="G32" s="279"/>
      <c r="H32" s="278"/>
      <c r="I32" s="277"/>
      <c r="J32" s="278"/>
      <c r="K32" s="147"/>
      <c r="L32" s="147"/>
      <c r="M32" s="147"/>
      <c r="N32" s="147"/>
      <c r="O32" s="147"/>
      <c r="P32" s="147"/>
      <c r="Q32" s="147"/>
      <c r="R32" s="147"/>
      <c r="S32" s="147"/>
    </row>
    <row r="33" spans="1:19" s="148" customFormat="1" ht="48" customHeight="1">
      <c r="A33" s="146" t="s">
        <v>533</v>
      </c>
      <c r="B33" s="280" t="s">
        <v>534</v>
      </c>
      <c r="C33" s="281"/>
      <c r="D33" s="281"/>
      <c r="E33" s="281"/>
      <c r="F33" s="281"/>
      <c r="G33" s="281"/>
      <c r="H33" s="282"/>
      <c r="I33" s="283"/>
      <c r="J33" s="284"/>
      <c r="K33" s="147"/>
      <c r="L33" s="147"/>
      <c r="M33" s="147"/>
      <c r="N33" s="147"/>
      <c r="O33" s="147"/>
      <c r="P33" s="147"/>
      <c r="Q33" s="147"/>
      <c r="R33" s="147"/>
      <c r="S33" s="147"/>
    </row>
    <row r="34" spans="1:19" s="148" customFormat="1" ht="67.900000000000006" customHeight="1">
      <c r="A34" s="146"/>
      <c r="B34" s="149" t="s">
        <v>104</v>
      </c>
      <c r="C34" s="293" t="s">
        <v>531</v>
      </c>
      <c r="D34" s="294"/>
      <c r="E34" s="294"/>
      <c r="F34" s="294"/>
      <c r="G34" s="294"/>
      <c r="H34" s="295"/>
      <c r="I34" s="290" t="s">
        <v>532</v>
      </c>
      <c r="J34" s="291"/>
      <c r="K34" s="147"/>
      <c r="L34" s="147"/>
      <c r="M34" s="147"/>
      <c r="N34" s="147"/>
      <c r="O34" s="147"/>
      <c r="P34" s="147"/>
      <c r="Q34" s="147"/>
      <c r="R34" s="147"/>
      <c r="S34" s="147"/>
    </row>
    <row r="35" spans="1:19" s="148" customFormat="1" ht="15.75">
      <c r="A35" s="146"/>
      <c r="B35" s="151"/>
      <c r="C35" s="277"/>
      <c r="D35" s="279"/>
      <c r="E35" s="279"/>
      <c r="F35" s="279"/>
      <c r="G35" s="279"/>
      <c r="H35" s="278"/>
      <c r="I35" s="279"/>
      <c r="J35" s="278"/>
      <c r="K35" s="147"/>
      <c r="L35" s="147"/>
      <c r="M35" s="147"/>
      <c r="N35" s="147"/>
      <c r="O35" s="147"/>
      <c r="P35" s="147"/>
      <c r="Q35" s="147"/>
      <c r="R35" s="147"/>
      <c r="S35" s="147"/>
    </row>
    <row r="36" spans="1:19" s="148" customFormat="1" ht="15.75">
      <c r="A36" s="146"/>
      <c r="B36" s="151"/>
      <c r="C36" s="277"/>
      <c r="D36" s="279"/>
      <c r="E36" s="279"/>
      <c r="F36" s="279"/>
      <c r="G36" s="279"/>
      <c r="H36" s="278"/>
      <c r="I36" s="277"/>
      <c r="J36" s="278"/>
      <c r="K36" s="147"/>
      <c r="L36" s="147"/>
      <c r="M36" s="147"/>
      <c r="N36" s="147"/>
      <c r="O36" s="147"/>
      <c r="P36" s="147"/>
      <c r="Q36" s="147"/>
      <c r="R36" s="147"/>
      <c r="S36" s="147"/>
    </row>
    <row r="37" spans="1:19" s="148" customFormat="1" ht="15.75">
      <c r="A37" s="146"/>
      <c r="B37" s="151"/>
      <c r="C37" s="277"/>
      <c r="D37" s="279"/>
      <c r="E37" s="279"/>
      <c r="F37" s="279"/>
      <c r="G37" s="279"/>
      <c r="H37" s="278"/>
      <c r="I37" s="277"/>
      <c r="J37" s="278"/>
      <c r="K37" s="147"/>
      <c r="L37" s="147"/>
      <c r="M37" s="147"/>
      <c r="N37" s="147"/>
      <c r="O37" s="147"/>
      <c r="P37" s="147"/>
      <c r="Q37" s="147"/>
      <c r="R37" s="147"/>
      <c r="S37" s="147"/>
    </row>
    <row r="38" spans="1:19" s="148" customFormat="1" ht="15.75">
      <c r="A38" s="146"/>
      <c r="B38" s="151"/>
      <c r="C38" s="277"/>
      <c r="D38" s="279"/>
      <c r="E38" s="279"/>
      <c r="F38" s="279"/>
      <c r="G38" s="279"/>
      <c r="H38" s="278"/>
      <c r="I38" s="277"/>
      <c r="J38" s="278"/>
      <c r="K38" s="147"/>
      <c r="L38" s="147"/>
      <c r="M38" s="147"/>
      <c r="N38" s="147"/>
      <c r="O38" s="147"/>
      <c r="P38" s="147"/>
      <c r="Q38" s="147"/>
      <c r="R38" s="147"/>
      <c r="S38" s="147"/>
    </row>
    <row r="39" spans="1:19" s="148" customFormat="1" ht="15.75">
      <c r="A39" s="146"/>
      <c r="B39" s="151"/>
      <c r="C39" s="277"/>
      <c r="D39" s="279"/>
      <c r="E39" s="279"/>
      <c r="F39" s="279"/>
      <c r="G39" s="279"/>
      <c r="H39" s="278"/>
      <c r="I39" s="277"/>
      <c r="J39" s="278"/>
      <c r="K39" s="147"/>
      <c r="L39" s="147"/>
      <c r="M39" s="147"/>
      <c r="N39" s="147"/>
      <c r="O39" s="147"/>
      <c r="P39" s="147"/>
      <c r="Q39" s="147"/>
      <c r="R39" s="147"/>
      <c r="S39" s="147"/>
    </row>
    <row r="40" spans="1:19" s="148" customFormat="1" ht="15.75">
      <c r="A40" s="146"/>
      <c r="B40" s="151"/>
      <c r="C40" s="277"/>
      <c r="D40" s="279"/>
      <c r="E40" s="279"/>
      <c r="F40" s="279"/>
      <c r="G40" s="279"/>
      <c r="H40" s="278"/>
      <c r="I40" s="277"/>
      <c r="J40" s="278"/>
      <c r="K40" s="147"/>
      <c r="L40" s="147"/>
      <c r="M40" s="147"/>
      <c r="N40" s="147"/>
      <c r="O40" s="147"/>
      <c r="P40" s="147"/>
      <c r="Q40" s="147"/>
      <c r="R40" s="147"/>
      <c r="S40" s="147"/>
    </row>
    <row r="41" spans="1:19" s="148" customFormat="1" ht="57.6" customHeight="1">
      <c r="A41" s="146" t="s">
        <v>535</v>
      </c>
      <c r="B41" s="280" t="s">
        <v>536</v>
      </c>
      <c r="C41" s="281"/>
      <c r="D41" s="281"/>
      <c r="E41" s="281"/>
      <c r="F41" s="281"/>
      <c r="G41" s="281"/>
      <c r="H41" s="282"/>
      <c r="I41" s="283"/>
      <c r="J41" s="284"/>
      <c r="K41" s="147"/>
      <c r="L41" s="147"/>
      <c r="M41" s="147"/>
      <c r="N41" s="147"/>
      <c r="O41" s="147"/>
      <c r="P41" s="147"/>
      <c r="Q41" s="147"/>
      <c r="R41" s="147"/>
      <c r="S41" s="147"/>
    </row>
    <row r="42" spans="1:19" s="148" customFormat="1" ht="67.900000000000006" customHeight="1">
      <c r="A42" s="146"/>
      <c r="B42" s="149" t="s">
        <v>104</v>
      </c>
      <c r="C42" s="293" t="s">
        <v>531</v>
      </c>
      <c r="D42" s="294"/>
      <c r="E42" s="294"/>
      <c r="F42" s="294"/>
      <c r="G42" s="294"/>
      <c r="H42" s="295"/>
      <c r="I42" s="290" t="s">
        <v>532</v>
      </c>
      <c r="J42" s="291"/>
      <c r="K42" s="147"/>
      <c r="L42" s="147"/>
      <c r="M42" s="147"/>
      <c r="N42" s="147"/>
      <c r="O42" s="147"/>
      <c r="P42" s="147"/>
      <c r="Q42" s="147"/>
      <c r="R42" s="147"/>
      <c r="S42" s="147"/>
    </row>
    <row r="43" spans="1:19" s="148" customFormat="1" ht="15.75">
      <c r="A43" s="146"/>
      <c r="B43" s="151"/>
      <c r="C43" s="277"/>
      <c r="D43" s="279"/>
      <c r="E43" s="279"/>
      <c r="F43" s="279"/>
      <c r="G43" s="279"/>
      <c r="H43" s="278"/>
      <c r="I43" s="279"/>
      <c r="J43" s="278"/>
      <c r="K43" s="147"/>
      <c r="L43" s="147"/>
      <c r="M43" s="147"/>
      <c r="N43" s="147"/>
      <c r="O43" s="147"/>
      <c r="P43" s="147"/>
      <c r="Q43" s="147"/>
      <c r="R43" s="147"/>
      <c r="S43" s="147"/>
    </row>
    <row r="44" spans="1:19" s="148" customFormat="1" ht="15.75">
      <c r="A44" s="146"/>
      <c r="B44" s="151"/>
      <c r="C44" s="277"/>
      <c r="D44" s="279"/>
      <c r="E44" s="279"/>
      <c r="F44" s="279"/>
      <c r="G44" s="279"/>
      <c r="H44" s="278"/>
      <c r="I44" s="277"/>
      <c r="J44" s="278"/>
      <c r="K44" s="147"/>
      <c r="L44" s="147"/>
      <c r="M44" s="147"/>
      <c r="N44" s="147"/>
      <c r="O44" s="147"/>
      <c r="P44" s="147"/>
      <c r="Q44" s="147"/>
      <c r="R44" s="147"/>
      <c r="S44" s="147"/>
    </row>
    <row r="45" spans="1:19" s="148" customFormat="1" ht="15.75">
      <c r="A45" s="146"/>
      <c r="B45" s="151"/>
      <c r="C45" s="277"/>
      <c r="D45" s="279"/>
      <c r="E45" s="279"/>
      <c r="F45" s="279"/>
      <c r="G45" s="279"/>
      <c r="H45" s="278"/>
      <c r="I45" s="277"/>
      <c r="J45" s="278"/>
      <c r="K45" s="147"/>
      <c r="L45" s="147"/>
      <c r="M45" s="147"/>
      <c r="N45" s="147"/>
      <c r="O45" s="147"/>
      <c r="P45" s="147"/>
      <c r="Q45" s="147"/>
      <c r="R45" s="147"/>
      <c r="S45" s="147"/>
    </row>
    <row r="46" spans="1:19" s="148" customFormat="1" ht="15.75">
      <c r="A46" s="146"/>
      <c r="B46" s="151"/>
      <c r="C46" s="277"/>
      <c r="D46" s="279"/>
      <c r="E46" s="279"/>
      <c r="F46" s="279"/>
      <c r="G46" s="279"/>
      <c r="H46" s="278"/>
      <c r="I46" s="277"/>
      <c r="J46" s="278"/>
      <c r="K46" s="147"/>
      <c r="L46" s="147"/>
      <c r="M46" s="147"/>
      <c r="N46" s="147"/>
      <c r="O46" s="147"/>
      <c r="P46" s="147"/>
      <c r="Q46" s="147"/>
      <c r="R46" s="147"/>
      <c r="S46" s="147"/>
    </row>
    <row r="47" spans="1:19" s="148" customFormat="1" ht="15.75">
      <c r="A47" s="146"/>
      <c r="B47" s="151"/>
      <c r="C47" s="277"/>
      <c r="D47" s="279"/>
      <c r="E47" s="279"/>
      <c r="F47" s="279"/>
      <c r="G47" s="279"/>
      <c r="H47" s="278"/>
      <c r="I47" s="277"/>
      <c r="J47" s="278"/>
      <c r="K47" s="147"/>
      <c r="L47" s="147"/>
      <c r="M47" s="147"/>
      <c r="N47" s="147"/>
      <c r="O47" s="147"/>
      <c r="P47" s="147"/>
      <c r="Q47" s="147"/>
      <c r="R47" s="147"/>
      <c r="S47" s="147"/>
    </row>
    <row r="48" spans="1:19" s="148" customFormat="1" ht="15.75">
      <c r="A48" s="146"/>
      <c r="B48" s="151"/>
      <c r="C48" s="277"/>
      <c r="D48" s="279"/>
      <c r="E48" s="279"/>
      <c r="F48" s="279"/>
      <c r="G48" s="279"/>
      <c r="H48" s="278"/>
      <c r="I48" s="277"/>
      <c r="J48" s="278"/>
      <c r="K48" s="147"/>
      <c r="L48" s="147"/>
      <c r="M48" s="147"/>
      <c r="N48" s="147"/>
      <c r="O48" s="147"/>
      <c r="P48" s="147"/>
      <c r="Q48" s="147"/>
      <c r="R48" s="147"/>
      <c r="S48" s="147"/>
    </row>
    <row r="49" spans="1:19" s="148" customFormat="1" ht="51" customHeight="1">
      <c r="A49" s="146" t="s">
        <v>537</v>
      </c>
      <c r="B49" s="292" t="s">
        <v>538</v>
      </c>
      <c r="C49" s="272"/>
      <c r="D49" s="272"/>
      <c r="E49" s="272"/>
      <c r="F49" s="272"/>
      <c r="G49" s="272"/>
      <c r="H49" s="272"/>
      <c r="I49" s="272"/>
      <c r="J49" s="272"/>
      <c r="K49" s="147"/>
      <c r="L49" s="147"/>
      <c r="M49" s="147"/>
      <c r="N49" s="147"/>
      <c r="O49" s="147"/>
      <c r="P49" s="147"/>
      <c r="Q49" s="147"/>
      <c r="R49" s="147"/>
      <c r="S49" s="147"/>
    </row>
    <row r="50" spans="1:19" s="148" customFormat="1" ht="15.75">
      <c r="A50" s="146" t="s">
        <v>539</v>
      </c>
      <c r="B50" s="285" t="s">
        <v>540</v>
      </c>
      <c r="C50" s="286"/>
      <c r="D50" s="286"/>
      <c r="E50" s="286"/>
      <c r="F50" s="286"/>
      <c r="G50" s="286"/>
      <c r="H50" s="287"/>
      <c r="I50" s="288"/>
      <c r="J50" s="289"/>
      <c r="K50" s="147"/>
      <c r="L50" s="147"/>
      <c r="M50" s="147"/>
      <c r="N50" s="147"/>
      <c r="O50" s="147"/>
      <c r="P50" s="147"/>
      <c r="Q50" s="147"/>
      <c r="R50" s="147"/>
      <c r="S50" s="147"/>
    </row>
    <row r="51" spans="1:19" s="148" customFormat="1" ht="67.900000000000006" customHeight="1">
      <c r="A51" s="146"/>
      <c r="B51" s="149" t="s">
        <v>104</v>
      </c>
      <c r="C51" s="273" t="s">
        <v>541</v>
      </c>
      <c r="D51" s="273"/>
      <c r="E51" s="273"/>
      <c r="F51" s="273"/>
      <c r="G51" s="273"/>
      <c r="H51" s="155" t="s">
        <v>542</v>
      </c>
      <c r="I51" s="290" t="s">
        <v>525</v>
      </c>
      <c r="J51" s="291"/>
      <c r="K51" s="147"/>
      <c r="L51" s="147"/>
      <c r="M51" s="147"/>
      <c r="N51" s="147"/>
      <c r="O51" s="147"/>
      <c r="P51" s="147"/>
      <c r="Q51" s="147"/>
      <c r="R51" s="147"/>
      <c r="S51" s="147"/>
    </row>
    <row r="52" spans="1:19" s="148" customFormat="1" ht="15.75">
      <c r="A52" s="146"/>
      <c r="B52" s="151"/>
      <c r="C52" s="277"/>
      <c r="D52" s="279"/>
      <c r="E52" s="279"/>
      <c r="F52" s="279"/>
      <c r="G52" s="278"/>
      <c r="H52" s="152"/>
      <c r="I52" s="279"/>
      <c r="J52" s="278"/>
      <c r="K52" s="147"/>
      <c r="L52" s="147"/>
      <c r="M52" s="147"/>
      <c r="N52" s="147"/>
      <c r="O52" s="147"/>
      <c r="P52" s="147"/>
      <c r="Q52" s="147"/>
      <c r="R52" s="147"/>
      <c r="S52" s="147"/>
    </row>
    <row r="53" spans="1:19" s="148" customFormat="1" ht="15.75">
      <c r="A53" s="146"/>
      <c r="B53" s="151"/>
      <c r="C53" s="270"/>
      <c r="D53" s="270"/>
      <c r="E53" s="270"/>
      <c r="F53" s="270"/>
      <c r="G53" s="270"/>
      <c r="H53" s="152"/>
      <c r="I53" s="277"/>
      <c r="J53" s="278"/>
      <c r="K53" s="147"/>
      <c r="L53" s="147"/>
      <c r="M53" s="147"/>
      <c r="N53" s="147"/>
      <c r="O53" s="147"/>
      <c r="P53" s="147"/>
      <c r="Q53" s="147"/>
      <c r="R53" s="147"/>
      <c r="S53" s="147"/>
    </row>
    <row r="54" spans="1:19" s="148" customFormat="1" ht="15.75">
      <c r="A54" s="146"/>
      <c r="B54" s="151"/>
      <c r="C54" s="270"/>
      <c r="D54" s="270"/>
      <c r="E54" s="270"/>
      <c r="F54" s="270"/>
      <c r="G54" s="270"/>
      <c r="H54" s="152"/>
      <c r="I54" s="277"/>
      <c r="J54" s="278"/>
      <c r="K54" s="147"/>
      <c r="L54" s="147"/>
      <c r="M54" s="147"/>
      <c r="N54" s="147"/>
      <c r="O54" s="147"/>
      <c r="P54" s="147"/>
      <c r="Q54" s="147"/>
      <c r="R54" s="147"/>
      <c r="S54" s="147"/>
    </row>
    <row r="55" spans="1:19" s="148" customFormat="1" ht="15.75">
      <c r="A55" s="146"/>
      <c r="B55" s="151"/>
      <c r="C55" s="270"/>
      <c r="D55" s="270"/>
      <c r="E55" s="270"/>
      <c r="F55" s="270"/>
      <c r="G55" s="270"/>
      <c r="H55" s="152"/>
      <c r="I55" s="277"/>
      <c r="J55" s="278"/>
      <c r="K55" s="147"/>
      <c r="L55" s="147"/>
      <c r="M55" s="147"/>
      <c r="N55" s="147"/>
      <c r="O55" s="147"/>
      <c r="P55" s="147"/>
      <c r="Q55" s="147"/>
      <c r="R55" s="147"/>
      <c r="S55" s="147"/>
    </row>
    <row r="56" spans="1:19" s="148" customFormat="1" ht="15.75">
      <c r="A56" s="146"/>
      <c r="B56" s="151"/>
      <c r="C56" s="270"/>
      <c r="D56" s="270"/>
      <c r="E56" s="270"/>
      <c r="F56" s="270"/>
      <c r="G56" s="270"/>
      <c r="H56" s="152"/>
      <c r="I56" s="277"/>
      <c r="J56" s="278"/>
      <c r="K56" s="147"/>
      <c r="L56" s="147"/>
      <c r="M56" s="147"/>
      <c r="N56" s="147"/>
      <c r="O56" s="147"/>
      <c r="P56" s="147"/>
      <c r="Q56" s="147"/>
      <c r="R56" s="147"/>
      <c r="S56" s="147"/>
    </row>
    <row r="57" spans="1:19" s="148" customFormat="1" ht="15.75">
      <c r="A57" s="146"/>
      <c r="B57" s="151"/>
      <c r="C57" s="277"/>
      <c r="D57" s="279"/>
      <c r="E57" s="279"/>
      <c r="F57" s="279"/>
      <c r="G57" s="278"/>
      <c r="H57" s="152"/>
      <c r="I57" s="277"/>
      <c r="J57" s="278"/>
      <c r="K57" s="147"/>
      <c r="L57" s="147"/>
      <c r="M57" s="147"/>
      <c r="N57" s="147"/>
      <c r="O57" s="147"/>
      <c r="P57" s="147"/>
      <c r="Q57" s="147"/>
      <c r="R57" s="147"/>
      <c r="S57" s="147"/>
    </row>
    <row r="58" spans="1:19" s="148" customFormat="1" ht="70.150000000000006" customHeight="1">
      <c r="A58" s="146" t="s">
        <v>543</v>
      </c>
      <c r="B58" s="280" t="s">
        <v>544</v>
      </c>
      <c r="C58" s="281"/>
      <c r="D58" s="281"/>
      <c r="E58" s="281"/>
      <c r="F58" s="281"/>
      <c r="G58" s="281"/>
      <c r="H58" s="282"/>
      <c r="I58" s="283"/>
      <c r="J58" s="284"/>
      <c r="K58" s="147"/>
      <c r="L58" s="147"/>
      <c r="M58" s="147"/>
      <c r="N58" s="147"/>
      <c r="O58" s="147"/>
      <c r="P58" s="147"/>
      <c r="Q58" s="147"/>
      <c r="R58" s="147"/>
      <c r="S58" s="147"/>
    </row>
    <row r="59" spans="1:19" s="148" customFormat="1" ht="67.900000000000006" customHeight="1">
      <c r="A59" s="146"/>
      <c r="B59" s="156" t="s">
        <v>104</v>
      </c>
      <c r="C59" s="274" t="s">
        <v>541</v>
      </c>
      <c r="D59" s="274"/>
      <c r="E59" s="274"/>
      <c r="F59" s="274"/>
      <c r="G59" s="274"/>
      <c r="H59" s="157" t="s">
        <v>542</v>
      </c>
      <c r="I59" s="275" t="s">
        <v>528</v>
      </c>
      <c r="J59" s="276"/>
      <c r="K59" s="147"/>
      <c r="L59" s="147"/>
      <c r="M59" s="147"/>
      <c r="N59" s="147"/>
      <c r="O59" s="147"/>
      <c r="P59" s="147"/>
      <c r="Q59" s="147"/>
      <c r="R59" s="147"/>
      <c r="S59" s="147"/>
    </row>
    <row r="60" spans="1:19" s="148" customFormat="1" ht="15.75">
      <c r="A60" s="146"/>
      <c r="B60" s="151"/>
      <c r="C60" s="270"/>
      <c r="D60" s="270"/>
      <c r="E60" s="270"/>
      <c r="F60" s="270"/>
      <c r="G60" s="270"/>
      <c r="H60" s="152"/>
      <c r="I60" s="270"/>
      <c r="J60" s="270"/>
      <c r="K60" s="147"/>
      <c r="L60" s="147"/>
      <c r="M60" s="147"/>
      <c r="N60" s="147"/>
      <c r="O60" s="147"/>
      <c r="P60" s="147"/>
      <c r="Q60" s="147"/>
      <c r="R60" s="147"/>
      <c r="S60" s="147"/>
    </row>
    <row r="61" spans="1:19" s="148" customFormat="1" ht="15.75">
      <c r="A61" s="146"/>
      <c r="B61" s="151"/>
      <c r="C61" s="270"/>
      <c r="D61" s="270"/>
      <c r="E61" s="270"/>
      <c r="F61" s="270"/>
      <c r="G61" s="270"/>
      <c r="H61" s="152"/>
      <c r="I61" s="270"/>
      <c r="J61" s="270"/>
      <c r="K61" s="147"/>
      <c r="L61" s="147"/>
      <c r="M61" s="147"/>
      <c r="N61" s="147"/>
      <c r="O61" s="147"/>
      <c r="P61" s="147"/>
      <c r="Q61" s="147"/>
      <c r="R61" s="147"/>
      <c r="S61" s="147"/>
    </row>
    <row r="62" spans="1:19" s="148" customFormat="1" ht="15.75">
      <c r="A62" s="146"/>
      <c r="B62" s="151"/>
      <c r="C62" s="270"/>
      <c r="D62" s="270"/>
      <c r="E62" s="270"/>
      <c r="F62" s="270"/>
      <c r="G62" s="270"/>
      <c r="H62" s="152"/>
      <c r="I62" s="270"/>
      <c r="J62" s="270"/>
      <c r="K62" s="147"/>
      <c r="L62" s="147"/>
      <c r="M62" s="147"/>
      <c r="N62" s="147"/>
      <c r="O62" s="147"/>
      <c r="P62" s="147"/>
      <c r="Q62" s="147"/>
      <c r="R62" s="147"/>
      <c r="S62" s="147"/>
    </row>
    <row r="63" spans="1:19" s="148" customFormat="1" ht="15.75">
      <c r="A63" s="146"/>
      <c r="B63" s="151"/>
      <c r="C63" s="270"/>
      <c r="D63" s="270"/>
      <c r="E63" s="270"/>
      <c r="F63" s="270"/>
      <c r="G63" s="270"/>
      <c r="H63" s="152"/>
      <c r="I63" s="270"/>
      <c r="J63" s="270"/>
      <c r="K63" s="147"/>
      <c r="L63" s="147"/>
      <c r="M63" s="147"/>
      <c r="N63" s="147"/>
      <c r="O63" s="147"/>
      <c r="P63" s="147"/>
      <c r="Q63" s="147"/>
      <c r="R63" s="147"/>
      <c r="S63" s="147"/>
    </row>
    <row r="64" spans="1:19" s="148" customFormat="1" ht="15.75">
      <c r="A64" s="146"/>
      <c r="B64" s="151"/>
      <c r="C64" s="270"/>
      <c r="D64" s="270"/>
      <c r="E64" s="270"/>
      <c r="F64" s="270"/>
      <c r="G64" s="270"/>
      <c r="H64" s="152"/>
      <c r="I64" s="270"/>
      <c r="J64" s="270"/>
      <c r="K64" s="147"/>
      <c r="L64" s="147"/>
      <c r="M64" s="147"/>
      <c r="N64" s="147"/>
      <c r="O64" s="147"/>
      <c r="P64" s="147"/>
      <c r="Q64" s="147"/>
      <c r="R64" s="147"/>
      <c r="S64" s="147"/>
    </row>
    <row r="65" spans="1:26" s="159" customFormat="1" ht="15.75">
      <c r="A65" s="158"/>
      <c r="B65" s="151"/>
      <c r="C65" s="270"/>
      <c r="D65" s="270"/>
      <c r="E65" s="270"/>
      <c r="F65" s="270"/>
      <c r="G65" s="270"/>
      <c r="H65" s="152"/>
      <c r="I65" s="270"/>
      <c r="J65" s="270"/>
      <c r="K65" s="147"/>
      <c r="L65" s="147"/>
      <c r="M65" s="147"/>
      <c r="N65" s="147"/>
      <c r="O65" s="147"/>
      <c r="P65" s="147"/>
      <c r="Q65" s="147"/>
      <c r="R65" s="147"/>
      <c r="S65" s="147"/>
    </row>
    <row r="66" spans="1:26" s="148" customFormat="1" ht="15.75">
      <c r="A66" s="160"/>
      <c r="B66" s="161"/>
      <c r="C66" s="162"/>
      <c r="D66" s="162"/>
      <c r="E66" s="162"/>
      <c r="F66" s="162"/>
      <c r="G66" s="162"/>
      <c r="H66" s="162"/>
      <c r="I66" s="162"/>
      <c r="J66" s="162"/>
      <c r="K66" s="163"/>
      <c r="L66" s="163"/>
      <c r="M66" s="163"/>
      <c r="N66" s="163"/>
      <c r="O66" s="163"/>
      <c r="P66" s="163"/>
      <c r="Q66" s="163"/>
      <c r="R66" s="163"/>
      <c r="S66" s="163"/>
    </row>
    <row r="67" spans="1:26" s="159" customFormat="1" ht="40.9" customHeight="1">
      <c r="A67" s="158" t="s">
        <v>545</v>
      </c>
      <c r="B67" s="271" t="s">
        <v>546</v>
      </c>
      <c r="C67" s="272"/>
      <c r="D67" s="272"/>
      <c r="E67" s="272"/>
      <c r="F67" s="272"/>
      <c r="G67" s="272"/>
      <c r="H67" s="272"/>
      <c r="I67" s="272"/>
      <c r="J67" s="272"/>
      <c r="K67" s="147"/>
      <c r="L67" s="147"/>
      <c r="M67" s="147"/>
      <c r="N67" s="147"/>
      <c r="O67" s="147"/>
      <c r="P67" s="147"/>
      <c r="Q67" s="147"/>
      <c r="R67" s="147"/>
      <c r="S67" s="147"/>
    </row>
    <row r="68" spans="1:26" s="148" customFormat="1" ht="27.6" customHeight="1">
      <c r="A68" s="146"/>
      <c r="B68" s="273" t="s">
        <v>547</v>
      </c>
      <c r="C68" s="273"/>
      <c r="D68" s="273"/>
      <c r="E68" s="273"/>
      <c r="F68" s="273"/>
      <c r="G68" s="273" t="s">
        <v>548</v>
      </c>
      <c r="H68" s="273"/>
      <c r="I68" s="273" t="s">
        <v>549</v>
      </c>
      <c r="J68" s="273"/>
      <c r="K68" s="147"/>
      <c r="L68" s="147"/>
      <c r="M68" s="147"/>
      <c r="N68" s="147"/>
      <c r="O68" s="147"/>
      <c r="P68" s="147"/>
      <c r="Q68" s="147"/>
      <c r="R68" s="147"/>
      <c r="S68" s="147"/>
    </row>
    <row r="69" spans="1:26" s="148" customFormat="1" ht="15.75">
      <c r="A69" s="146"/>
      <c r="B69" s="268" t="s">
        <v>550</v>
      </c>
      <c r="C69" s="268"/>
      <c r="D69" s="268"/>
      <c r="E69" s="268"/>
      <c r="F69" s="268"/>
      <c r="G69" s="269"/>
      <c r="H69" s="269"/>
      <c r="I69" s="269"/>
      <c r="J69" s="269"/>
      <c r="K69" s="147"/>
      <c r="L69" s="147"/>
      <c r="M69" s="147"/>
      <c r="N69" s="147"/>
      <c r="O69" s="147"/>
      <c r="P69" s="147"/>
      <c r="Q69" s="147"/>
      <c r="R69" s="147"/>
      <c r="S69" s="147"/>
    </row>
    <row r="70" spans="1:26" s="148" customFormat="1" ht="15.75">
      <c r="A70" s="146"/>
      <c r="B70" s="268" t="s">
        <v>551</v>
      </c>
      <c r="C70" s="268"/>
      <c r="D70" s="268"/>
      <c r="E70" s="268"/>
      <c r="F70" s="268"/>
      <c r="G70" s="269"/>
      <c r="H70" s="269"/>
      <c r="I70" s="269"/>
      <c r="J70" s="269"/>
      <c r="K70" s="147"/>
      <c r="L70" s="147"/>
      <c r="M70" s="147"/>
      <c r="N70" s="147"/>
      <c r="O70" s="147"/>
      <c r="P70" s="147"/>
      <c r="Q70" s="147"/>
      <c r="R70" s="147"/>
      <c r="S70" s="147"/>
    </row>
    <row r="71" spans="1:26" s="148" customFormat="1" ht="15.75">
      <c r="A71" s="146"/>
      <c r="B71" s="268" t="s">
        <v>552</v>
      </c>
      <c r="C71" s="268"/>
      <c r="D71" s="268"/>
      <c r="E71" s="268"/>
      <c r="F71" s="268"/>
      <c r="G71" s="269"/>
      <c r="H71" s="269"/>
      <c r="I71" s="269"/>
      <c r="J71" s="269"/>
      <c r="K71" s="147"/>
      <c r="L71" s="147"/>
      <c r="M71" s="147"/>
      <c r="N71" s="147"/>
      <c r="O71" s="147"/>
      <c r="P71" s="147"/>
      <c r="Q71" s="147"/>
      <c r="R71" s="147"/>
      <c r="S71" s="147"/>
    </row>
    <row r="72" spans="1:26" s="148" customFormat="1" ht="15.75">
      <c r="A72" s="146"/>
      <c r="B72" s="153"/>
      <c r="C72" s="154"/>
      <c r="D72" s="154"/>
      <c r="E72" s="154"/>
      <c r="F72" s="154"/>
      <c r="G72" s="154"/>
      <c r="H72" s="154"/>
      <c r="I72" s="154"/>
      <c r="J72" s="154"/>
      <c r="K72" s="147"/>
      <c r="L72" s="147"/>
      <c r="M72" s="147"/>
      <c r="N72" s="147"/>
      <c r="O72" s="147"/>
      <c r="P72" s="147"/>
      <c r="Q72" s="147"/>
      <c r="R72" s="147"/>
      <c r="S72" s="147"/>
    </row>
    <row r="73" spans="1:26" ht="80.25" customHeight="1">
      <c r="A73" s="30" t="s">
        <v>77</v>
      </c>
      <c r="B73" s="233" t="s">
        <v>78</v>
      </c>
      <c r="C73" s="229"/>
      <c r="D73" s="229"/>
      <c r="E73" s="229"/>
      <c r="F73" s="229"/>
      <c r="G73" s="229"/>
      <c r="H73" s="229"/>
      <c r="I73" s="229"/>
      <c r="J73" s="230"/>
      <c r="K73" s="1"/>
      <c r="L73" s="1"/>
      <c r="M73" s="1"/>
      <c r="N73" s="1"/>
      <c r="O73" s="1"/>
      <c r="P73" s="1"/>
      <c r="Q73" s="1"/>
      <c r="R73" s="1"/>
      <c r="S73" s="1"/>
      <c r="T73" s="31"/>
      <c r="U73" s="31"/>
      <c r="V73" s="31"/>
      <c r="W73" s="31"/>
      <c r="X73" s="31"/>
      <c r="Y73" s="31"/>
      <c r="Z73" s="31"/>
    </row>
    <row r="74" spans="1:26" ht="37.5" customHeight="1">
      <c r="A74" s="30" t="s">
        <v>79</v>
      </c>
      <c r="B74" s="303" t="s">
        <v>80</v>
      </c>
      <c r="C74" s="229"/>
      <c r="D74" s="229"/>
      <c r="E74" s="229"/>
      <c r="F74" s="229"/>
      <c r="G74" s="229"/>
      <c r="H74" s="230"/>
      <c r="I74" s="304"/>
      <c r="J74" s="230"/>
      <c r="K74" s="1"/>
      <c r="L74" s="1"/>
      <c r="M74" s="1"/>
      <c r="N74" s="1"/>
      <c r="O74" s="1"/>
      <c r="P74" s="1"/>
      <c r="Q74" s="1"/>
      <c r="R74" s="1"/>
      <c r="S74" s="1"/>
      <c r="T74" s="31"/>
      <c r="U74" s="31"/>
      <c r="V74" s="31"/>
      <c r="W74" s="31"/>
      <c r="X74" s="31"/>
      <c r="Y74" s="31"/>
      <c r="Z74" s="31"/>
    </row>
    <row r="75" spans="1:26" ht="33.75" customHeight="1">
      <c r="A75" s="30"/>
      <c r="B75" s="298" t="s">
        <v>81</v>
      </c>
      <c r="C75" s="229"/>
      <c r="D75" s="229"/>
      <c r="E75" s="229"/>
      <c r="F75" s="229"/>
      <c r="G75" s="229"/>
      <c r="H75" s="230"/>
      <c r="I75" s="299" t="s">
        <v>553</v>
      </c>
      <c r="J75" s="299"/>
      <c r="K75" s="1"/>
      <c r="L75" s="1"/>
      <c r="M75" s="1"/>
      <c r="N75" s="1"/>
      <c r="O75" s="1"/>
      <c r="P75" s="1"/>
      <c r="Q75" s="1"/>
      <c r="R75" s="1"/>
      <c r="S75" s="1"/>
      <c r="T75" s="31"/>
      <c r="U75" s="31"/>
      <c r="V75" s="31"/>
      <c r="W75" s="31"/>
      <c r="X75" s="31"/>
      <c r="Y75" s="31"/>
      <c r="Z75" s="31"/>
    </row>
    <row r="76" spans="1:26" ht="15.75" customHeight="1">
      <c r="A76" s="30"/>
      <c r="B76" s="296"/>
      <c r="C76" s="229"/>
      <c r="D76" s="229"/>
      <c r="E76" s="229"/>
      <c r="F76" s="229"/>
      <c r="G76" s="229"/>
      <c r="H76" s="230"/>
      <c r="I76" s="296"/>
      <c r="J76" s="230"/>
      <c r="K76" s="1"/>
      <c r="L76" s="1"/>
      <c r="M76" s="1"/>
      <c r="N76" s="1"/>
      <c r="O76" s="1"/>
      <c r="P76" s="1"/>
      <c r="Q76" s="1"/>
      <c r="R76" s="1"/>
      <c r="S76" s="1"/>
      <c r="T76" s="31"/>
      <c r="U76" s="31"/>
      <c r="V76" s="31"/>
      <c r="W76" s="31"/>
      <c r="X76" s="31"/>
      <c r="Y76" s="31"/>
      <c r="Z76" s="31"/>
    </row>
    <row r="77" spans="1:26" ht="15.75" customHeight="1">
      <c r="A77" s="30"/>
      <c r="B77" s="296"/>
      <c r="C77" s="229"/>
      <c r="D77" s="229"/>
      <c r="E77" s="229"/>
      <c r="F77" s="229"/>
      <c r="G77" s="229"/>
      <c r="H77" s="230"/>
      <c r="I77" s="296"/>
      <c r="J77" s="230"/>
      <c r="K77" s="1"/>
      <c r="L77" s="1"/>
      <c r="M77" s="1"/>
      <c r="N77" s="1"/>
      <c r="O77" s="1"/>
      <c r="P77" s="1"/>
      <c r="Q77" s="1"/>
      <c r="R77" s="1"/>
      <c r="S77" s="1"/>
      <c r="T77" s="31"/>
      <c r="U77" s="31"/>
      <c r="V77" s="31"/>
      <c r="W77" s="31"/>
      <c r="X77" s="31"/>
      <c r="Y77" s="31"/>
      <c r="Z77" s="31"/>
    </row>
    <row r="78" spans="1:26" ht="15.75" customHeight="1">
      <c r="A78" s="30"/>
      <c r="B78" s="296"/>
      <c r="C78" s="229"/>
      <c r="D78" s="229"/>
      <c r="E78" s="229"/>
      <c r="F78" s="229"/>
      <c r="G78" s="229"/>
      <c r="H78" s="230"/>
      <c r="I78" s="296"/>
      <c r="J78" s="230"/>
      <c r="K78" s="1"/>
      <c r="L78" s="1"/>
      <c r="M78" s="1"/>
      <c r="N78" s="1"/>
      <c r="O78" s="1"/>
      <c r="P78" s="1"/>
      <c r="Q78" s="1"/>
      <c r="R78" s="1"/>
      <c r="S78" s="1"/>
      <c r="T78" s="31"/>
      <c r="U78" s="31"/>
      <c r="V78" s="31"/>
      <c r="W78" s="31"/>
      <c r="X78" s="31"/>
      <c r="Y78" s="31"/>
      <c r="Z78" s="31"/>
    </row>
    <row r="79" spans="1:26" ht="15.75" customHeight="1">
      <c r="A79" s="30"/>
      <c r="B79" s="296"/>
      <c r="C79" s="229"/>
      <c r="D79" s="229"/>
      <c r="E79" s="229"/>
      <c r="F79" s="229"/>
      <c r="G79" s="229"/>
      <c r="H79" s="230"/>
      <c r="I79" s="296"/>
      <c r="J79" s="230"/>
      <c r="K79" s="1"/>
      <c r="L79" s="1"/>
      <c r="M79" s="1"/>
      <c r="N79" s="1"/>
      <c r="O79" s="1"/>
      <c r="P79" s="1"/>
      <c r="Q79" s="1"/>
      <c r="R79" s="1"/>
      <c r="S79" s="1"/>
      <c r="T79" s="31"/>
      <c r="U79" s="31"/>
      <c r="V79" s="31"/>
      <c r="W79" s="31"/>
      <c r="X79" s="31"/>
      <c r="Y79" s="31"/>
      <c r="Z79" s="31"/>
    </row>
    <row r="80" spans="1:26" ht="15.75" customHeight="1">
      <c r="A80" s="30"/>
      <c r="B80" s="297"/>
      <c r="C80" s="252"/>
      <c r="D80" s="252"/>
      <c r="E80" s="252"/>
      <c r="F80" s="252"/>
      <c r="G80" s="252"/>
      <c r="H80" s="253"/>
      <c r="I80" s="297"/>
      <c r="J80" s="253"/>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 ref="C13:G13"/>
    <mergeCell ref="C14:G14"/>
    <mergeCell ref="B17:H17"/>
    <mergeCell ref="I13:J13"/>
    <mergeCell ref="I17:J17"/>
    <mergeCell ref="C18:G18"/>
    <mergeCell ref="I18:J18"/>
    <mergeCell ref="C19:G19"/>
    <mergeCell ref="I19:J19"/>
    <mergeCell ref="I14:J14"/>
    <mergeCell ref="C15:G15"/>
    <mergeCell ref="I15:J15"/>
    <mergeCell ref="C16:G16"/>
    <mergeCell ref="B7:J7"/>
    <mergeCell ref="B8:J8"/>
    <mergeCell ref="B9:H9"/>
    <mergeCell ref="I9:J9"/>
    <mergeCell ref="C10:G10"/>
    <mergeCell ref="I10:J10"/>
    <mergeCell ref="C11:G11"/>
    <mergeCell ref="I11:J11"/>
    <mergeCell ref="C12:G12"/>
    <mergeCell ref="I12:J12"/>
    <mergeCell ref="B79:H79"/>
    <mergeCell ref="I79:J79"/>
    <mergeCell ref="B80:H80"/>
    <mergeCell ref="I80:J80"/>
    <mergeCell ref="B75:H75"/>
    <mergeCell ref="I75:J75"/>
    <mergeCell ref="B76:H76"/>
    <mergeCell ref="I76:J76"/>
    <mergeCell ref="B77:H77"/>
    <mergeCell ref="I77:J77"/>
    <mergeCell ref="I78:J78"/>
    <mergeCell ref="B78:H78"/>
    <mergeCell ref="C30:H30"/>
    <mergeCell ref="I30:J30"/>
    <mergeCell ref="C31:H31"/>
    <mergeCell ref="I31:J31"/>
    <mergeCell ref="C26:H26"/>
    <mergeCell ref="I26:J26"/>
    <mergeCell ref="C27:H27"/>
    <mergeCell ref="I27:J27"/>
    <mergeCell ref="C28:H28"/>
    <mergeCell ref="I28:J28"/>
    <mergeCell ref="C35:H35"/>
    <mergeCell ref="I35:J35"/>
    <mergeCell ref="C36:H36"/>
    <mergeCell ref="I36:J36"/>
    <mergeCell ref="C37:H37"/>
    <mergeCell ref="I37:J37"/>
    <mergeCell ref="C32:H32"/>
    <mergeCell ref="I32:J32"/>
    <mergeCell ref="B33:H33"/>
    <mergeCell ref="I33:J33"/>
    <mergeCell ref="C34:H34"/>
    <mergeCell ref="I34:J34"/>
    <mergeCell ref="B41:H41"/>
    <mergeCell ref="I41:J41"/>
    <mergeCell ref="C42:H42"/>
    <mergeCell ref="I42:J42"/>
    <mergeCell ref="C43:H43"/>
    <mergeCell ref="I43:J43"/>
    <mergeCell ref="C38:H38"/>
    <mergeCell ref="I38:J38"/>
    <mergeCell ref="C39:H39"/>
    <mergeCell ref="I39:J39"/>
    <mergeCell ref="C40:H40"/>
    <mergeCell ref="I40:J40"/>
    <mergeCell ref="C47:H47"/>
    <mergeCell ref="I47:J47"/>
    <mergeCell ref="C48:H48"/>
    <mergeCell ref="I48:J48"/>
    <mergeCell ref="B49:J49"/>
    <mergeCell ref="C44:H44"/>
    <mergeCell ref="I44:J44"/>
    <mergeCell ref="C45:H45"/>
    <mergeCell ref="I45:J45"/>
    <mergeCell ref="C46:H46"/>
    <mergeCell ref="I46:J46"/>
    <mergeCell ref="C53:G53"/>
    <mergeCell ref="I53:J53"/>
    <mergeCell ref="C54:G54"/>
    <mergeCell ref="I54:J54"/>
    <mergeCell ref="C55:G55"/>
    <mergeCell ref="I55:J55"/>
    <mergeCell ref="B50:H50"/>
    <mergeCell ref="I50:J50"/>
    <mergeCell ref="C51:G51"/>
    <mergeCell ref="I51:J51"/>
    <mergeCell ref="C52:G52"/>
    <mergeCell ref="I52:J52"/>
    <mergeCell ref="C59:G59"/>
    <mergeCell ref="I59:J59"/>
    <mergeCell ref="C60:G60"/>
    <mergeCell ref="I60:J60"/>
    <mergeCell ref="C61:G61"/>
    <mergeCell ref="I61:J61"/>
    <mergeCell ref="C56:G56"/>
    <mergeCell ref="I56:J56"/>
    <mergeCell ref="C57:G57"/>
    <mergeCell ref="I57:J57"/>
    <mergeCell ref="B58:H58"/>
    <mergeCell ref="I58:J58"/>
    <mergeCell ref="C65:G65"/>
    <mergeCell ref="I65:J65"/>
    <mergeCell ref="B67:J67"/>
    <mergeCell ref="B68:F68"/>
    <mergeCell ref="G68:H68"/>
    <mergeCell ref="I68:J68"/>
    <mergeCell ref="C62:G62"/>
    <mergeCell ref="I62:J62"/>
    <mergeCell ref="C63:G63"/>
    <mergeCell ref="I63:J63"/>
    <mergeCell ref="C64:G64"/>
    <mergeCell ref="I64:J64"/>
    <mergeCell ref="B71:F71"/>
    <mergeCell ref="G71:H71"/>
    <mergeCell ref="I71:J71"/>
    <mergeCell ref="B69:F69"/>
    <mergeCell ref="G69:H69"/>
    <mergeCell ref="I69:J69"/>
    <mergeCell ref="B70:F70"/>
    <mergeCell ref="G70:H70"/>
    <mergeCell ref="I70:J70"/>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tabSelected="1" workbookViewId="0">
      <selection activeCell="J14" sqref="J14"/>
    </sheetView>
  </sheetViews>
  <sheetFormatPr defaultColWidth="14.42578125" defaultRowHeight="15" customHeight="1"/>
  <cols>
    <col min="1" max="1" width="6.85546875" style="198" customWidth="1"/>
    <col min="2" max="2" width="27.5703125" style="198" customWidth="1"/>
    <col min="3" max="3" width="19.140625" style="198" customWidth="1"/>
    <col min="4" max="4" width="15" style="198" customWidth="1"/>
    <col min="5" max="5" width="26.5703125" style="198" customWidth="1"/>
    <col min="6" max="6" width="29.85546875" style="198" customWidth="1"/>
    <col min="7" max="7" width="27" style="198" customWidth="1"/>
    <col min="8" max="8" width="8" style="198" customWidth="1"/>
    <col min="9" max="9" width="62.85546875" style="198" customWidth="1"/>
    <col min="10" max="16" width="8" style="198" customWidth="1"/>
    <col min="17" max="26" width="12.5703125" style="198" customWidth="1"/>
    <col min="27" max="16384" width="14.42578125" style="198"/>
  </cols>
  <sheetData>
    <row r="1" spans="1:26">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c r="A2" s="41" t="s">
        <v>83</v>
      </c>
      <c r="B2" s="41" t="s">
        <v>84</v>
      </c>
      <c r="C2" s="33"/>
      <c r="D2" s="33"/>
      <c r="E2" s="33"/>
      <c r="F2" s="33"/>
      <c r="G2" s="33"/>
      <c r="H2" s="33"/>
      <c r="I2" s="33"/>
      <c r="J2" s="33"/>
      <c r="K2" s="33"/>
      <c r="L2" s="33"/>
      <c r="M2" s="33"/>
      <c r="N2" s="33"/>
      <c r="O2" s="33"/>
      <c r="P2" s="33"/>
      <c r="Q2" s="33"/>
      <c r="R2" s="33"/>
      <c r="S2" s="33"/>
      <c r="T2" s="33"/>
      <c r="U2" s="33"/>
      <c r="V2" s="33"/>
      <c r="W2" s="33"/>
      <c r="X2" s="33"/>
      <c r="Y2" s="33"/>
      <c r="Z2" s="33"/>
    </row>
    <row r="3" spans="1:26" ht="48" customHeight="1">
      <c r="A3" s="73" t="s">
        <v>85</v>
      </c>
      <c r="B3" s="199" t="s">
        <v>86</v>
      </c>
      <c r="C3" s="199" t="s">
        <v>87</v>
      </c>
      <c r="D3" s="73" t="s">
        <v>88</v>
      </c>
      <c r="E3" s="199" t="s">
        <v>89</v>
      </c>
      <c r="F3" s="73" t="s">
        <v>90</v>
      </c>
      <c r="G3" s="73" t="s">
        <v>91</v>
      </c>
      <c r="H3" s="33"/>
      <c r="I3" s="33"/>
      <c r="J3" s="33"/>
      <c r="K3" s="33"/>
      <c r="L3" s="33"/>
      <c r="M3" s="33"/>
      <c r="N3" s="33"/>
      <c r="O3" s="33"/>
      <c r="P3" s="33"/>
      <c r="Q3" s="33"/>
      <c r="R3" s="33"/>
      <c r="S3" s="33"/>
      <c r="T3" s="33"/>
      <c r="U3" s="33"/>
      <c r="V3" s="33"/>
      <c r="W3" s="33"/>
      <c r="X3" s="33"/>
      <c r="Y3" s="33"/>
      <c r="Z3" s="33"/>
    </row>
    <row r="4" spans="1:26" ht="33" customHeight="1">
      <c r="A4" s="309" t="s">
        <v>92</v>
      </c>
      <c r="B4" s="230"/>
      <c r="C4" s="200">
        <v>100</v>
      </c>
      <c r="D4" s="310"/>
      <c r="E4" s="229"/>
      <c r="F4" s="229"/>
      <c r="G4" s="230"/>
      <c r="H4" s="33"/>
      <c r="I4" s="33"/>
      <c r="J4" s="33"/>
      <c r="K4" s="33"/>
      <c r="L4" s="33"/>
      <c r="M4" s="33"/>
      <c r="N4" s="33"/>
      <c r="O4" s="33"/>
      <c r="P4" s="33"/>
      <c r="Q4" s="33"/>
      <c r="R4" s="33"/>
      <c r="S4" s="33"/>
      <c r="T4" s="33"/>
      <c r="U4" s="33"/>
      <c r="V4" s="33"/>
      <c r="W4" s="33"/>
      <c r="X4" s="33"/>
      <c r="Y4" s="33"/>
      <c r="Z4" s="33"/>
    </row>
    <row r="5" spans="1:26" ht="86.25" customHeight="1">
      <c r="A5" s="201" t="s">
        <v>554</v>
      </c>
      <c r="B5" s="202" t="s">
        <v>647</v>
      </c>
      <c r="C5" s="37">
        <v>25</v>
      </c>
      <c r="D5" s="38"/>
      <c r="E5" s="39"/>
      <c r="F5" s="311" t="s">
        <v>659</v>
      </c>
      <c r="G5" s="314" t="s">
        <v>627</v>
      </c>
      <c r="H5" s="33"/>
      <c r="I5" s="33"/>
      <c r="J5" s="33"/>
      <c r="K5" s="33"/>
      <c r="L5" s="33"/>
      <c r="M5" s="33"/>
      <c r="N5" s="33"/>
      <c r="O5" s="33"/>
      <c r="P5" s="33"/>
      <c r="Q5" s="33"/>
      <c r="R5" s="33"/>
      <c r="S5" s="33"/>
      <c r="T5" s="33"/>
      <c r="U5" s="33"/>
      <c r="V5" s="33"/>
      <c r="W5" s="33"/>
      <c r="X5" s="33"/>
      <c r="Y5" s="33"/>
      <c r="Z5" s="33"/>
    </row>
    <row r="6" spans="1:26" ht="45.75" customHeight="1">
      <c r="A6" s="191" t="s">
        <v>93</v>
      </c>
      <c r="B6" s="203" t="s">
        <v>649</v>
      </c>
      <c r="C6" s="204">
        <v>25</v>
      </c>
      <c r="D6" s="38"/>
      <c r="E6" s="39"/>
      <c r="F6" s="312"/>
      <c r="G6" s="315"/>
      <c r="H6" s="33"/>
      <c r="I6" s="33"/>
      <c r="J6" s="33"/>
      <c r="K6" s="33"/>
      <c r="L6" s="33"/>
      <c r="M6" s="33"/>
      <c r="N6" s="33"/>
      <c r="O6" s="33"/>
      <c r="P6" s="33"/>
      <c r="Q6" s="33"/>
      <c r="R6" s="33"/>
      <c r="S6" s="33"/>
      <c r="T6" s="33"/>
      <c r="U6" s="33"/>
      <c r="V6" s="33"/>
      <c r="W6" s="33"/>
      <c r="X6" s="33"/>
      <c r="Y6" s="33"/>
      <c r="Z6" s="33"/>
    </row>
    <row r="7" spans="1:26" ht="75.599999999999994" customHeight="1">
      <c r="A7" s="191" t="s">
        <v>94</v>
      </c>
      <c r="B7" s="203" t="s">
        <v>648</v>
      </c>
      <c r="C7" s="204">
        <v>15</v>
      </c>
      <c r="D7" s="38"/>
      <c r="E7" s="39"/>
      <c r="F7" s="313"/>
      <c r="G7" s="316"/>
      <c r="H7" s="33"/>
      <c r="I7" s="33"/>
      <c r="J7" s="33"/>
      <c r="K7" s="33"/>
      <c r="L7" s="33"/>
      <c r="M7" s="33"/>
      <c r="N7" s="33"/>
      <c r="O7" s="33"/>
      <c r="P7" s="33"/>
      <c r="Q7" s="33"/>
      <c r="R7" s="33"/>
      <c r="S7" s="33"/>
      <c r="T7" s="33"/>
      <c r="U7" s="33"/>
      <c r="V7" s="33"/>
      <c r="W7" s="33"/>
      <c r="X7" s="33"/>
      <c r="Y7" s="33"/>
      <c r="Z7" s="33"/>
    </row>
    <row r="8" spans="1:26" ht="99.75">
      <c r="A8" s="201" t="s">
        <v>555</v>
      </c>
      <c r="B8" s="201" t="s">
        <v>650</v>
      </c>
      <c r="C8" s="164">
        <v>25</v>
      </c>
      <c r="D8" s="38"/>
      <c r="E8" s="39"/>
      <c r="F8" s="317" t="s">
        <v>659</v>
      </c>
      <c r="G8" s="317" t="s">
        <v>625</v>
      </c>
      <c r="H8" s="33"/>
      <c r="I8" s="33"/>
      <c r="J8" s="33"/>
      <c r="K8" s="33"/>
      <c r="L8" s="33"/>
      <c r="M8" s="33"/>
      <c r="N8" s="33"/>
      <c r="O8" s="33"/>
      <c r="P8" s="33"/>
      <c r="Q8" s="33"/>
      <c r="R8" s="33"/>
      <c r="S8" s="33"/>
      <c r="T8" s="33"/>
      <c r="U8" s="33"/>
      <c r="V8" s="33"/>
      <c r="W8" s="33"/>
      <c r="X8" s="33"/>
      <c r="Y8" s="33"/>
      <c r="Z8" s="33"/>
    </row>
    <row r="9" spans="1:26" ht="48.75" customHeight="1">
      <c r="A9" s="205" t="s">
        <v>556</v>
      </c>
      <c r="B9" s="181" t="s">
        <v>651</v>
      </c>
      <c r="C9" s="182">
        <v>25</v>
      </c>
      <c r="D9" s="38"/>
      <c r="E9" s="39"/>
      <c r="F9" s="318"/>
      <c r="G9" s="318"/>
      <c r="H9" s="33"/>
      <c r="I9" s="33"/>
      <c r="J9" s="33"/>
      <c r="K9" s="33"/>
      <c r="L9" s="33"/>
      <c r="M9" s="33"/>
      <c r="N9" s="33"/>
      <c r="O9" s="33"/>
      <c r="P9" s="33"/>
      <c r="Q9" s="33"/>
      <c r="R9" s="33"/>
      <c r="S9" s="33"/>
      <c r="T9" s="33"/>
      <c r="U9" s="33"/>
      <c r="V9" s="33"/>
      <c r="W9" s="33"/>
      <c r="X9" s="33"/>
      <c r="Y9" s="33"/>
      <c r="Z9" s="33"/>
    </row>
    <row r="10" spans="1:26" ht="45">
      <c r="A10" s="205" t="s">
        <v>557</v>
      </c>
      <c r="B10" s="181" t="s">
        <v>652</v>
      </c>
      <c r="C10" s="182">
        <v>15</v>
      </c>
      <c r="D10" s="38"/>
      <c r="E10" s="39"/>
      <c r="F10" s="319"/>
      <c r="G10" s="320"/>
      <c r="H10" s="33"/>
      <c r="I10" s="33"/>
      <c r="J10" s="33"/>
      <c r="K10" s="33"/>
      <c r="L10" s="33"/>
      <c r="M10" s="33"/>
      <c r="N10" s="33"/>
      <c r="O10" s="33"/>
      <c r="P10" s="33"/>
      <c r="Q10" s="33"/>
      <c r="R10" s="33"/>
      <c r="S10" s="33"/>
      <c r="T10" s="33"/>
      <c r="U10" s="33"/>
      <c r="V10" s="33"/>
      <c r="W10" s="33"/>
      <c r="X10" s="33"/>
      <c r="Y10" s="33"/>
      <c r="Z10" s="33"/>
    </row>
    <row r="11" spans="1:26" ht="85.5">
      <c r="A11" s="202" t="s">
        <v>558</v>
      </c>
      <c r="B11" s="202" t="s">
        <v>655</v>
      </c>
      <c r="C11" s="206">
        <v>25</v>
      </c>
      <c r="D11" s="184"/>
      <c r="E11" s="185"/>
      <c r="F11" s="317" t="s">
        <v>656</v>
      </c>
      <c r="G11" s="314" t="s">
        <v>657</v>
      </c>
      <c r="H11" s="33"/>
      <c r="I11" s="33"/>
      <c r="J11" s="33"/>
      <c r="K11" s="33"/>
      <c r="L11" s="33"/>
      <c r="M11" s="33"/>
      <c r="N11" s="33"/>
      <c r="O11" s="33"/>
      <c r="P11" s="33"/>
      <c r="Q11" s="33"/>
      <c r="R11" s="33"/>
      <c r="S11" s="33"/>
      <c r="T11" s="33"/>
      <c r="U11" s="33"/>
      <c r="V11" s="33"/>
      <c r="W11" s="33"/>
      <c r="X11" s="33"/>
      <c r="Y11" s="33"/>
      <c r="Z11" s="33"/>
    </row>
    <row r="12" spans="1:26">
      <c r="A12" s="197" t="s">
        <v>644</v>
      </c>
      <c r="B12" s="195" t="s">
        <v>663</v>
      </c>
      <c r="C12" s="207">
        <v>25</v>
      </c>
      <c r="D12" s="189"/>
      <c r="E12" s="190"/>
      <c r="F12" s="318"/>
      <c r="G12" s="315"/>
      <c r="H12" s="33"/>
      <c r="I12" s="33"/>
      <c r="J12" s="33"/>
      <c r="K12" s="33"/>
      <c r="L12" s="33"/>
      <c r="M12" s="33"/>
      <c r="N12" s="33"/>
      <c r="O12" s="33"/>
      <c r="P12" s="33"/>
      <c r="Q12" s="33"/>
      <c r="R12" s="33"/>
      <c r="S12" s="33"/>
      <c r="T12" s="33"/>
      <c r="U12" s="33"/>
      <c r="V12" s="33"/>
      <c r="W12" s="33"/>
      <c r="X12" s="33"/>
      <c r="Y12" s="33"/>
      <c r="Z12" s="33"/>
    </row>
    <row r="13" spans="1:26" ht="40.5" customHeight="1">
      <c r="A13" s="197" t="s">
        <v>645</v>
      </c>
      <c r="B13" s="195" t="s">
        <v>664</v>
      </c>
      <c r="C13" s="207">
        <v>15</v>
      </c>
      <c r="D13" s="189"/>
      <c r="E13" s="190"/>
      <c r="F13" s="319"/>
      <c r="G13" s="316"/>
      <c r="H13" s="33"/>
      <c r="I13" s="33"/>
      <c r="J13" s="33"/>
      <c r="K13" s="33"/>
      <c r="L13" s="33"/>
      <c r="M13" s="33"/>
      <c r="N13" s="33"/>
      <c r="O13" s="33"/>
      <c r="P13" s="33"/>
      <c r="Q13" s="33"/>
      <c r="R13" s="33"/>
      <c r="S13" s="33"/>
      <c r="T13" s="33"/>
      <c r="U13" s="33"/>
      <c r="V13" s="33"/>
      <c r="W13" s="33"/>
      <c r="X13" s="33"/>
      <c r="Y13" s="33"/>
      <c r="Z13" s="33"/>
    </row>
    <row r="14" spans="1:26" ht="85.5">
      <c r="A14" s="208" t="s">
        <v>95</v>
      </c>
      <c r="B14" s="208" t="s">
        <v>628</v>
      </c>
      <c r="C14" s="186">
        <v>25</v>
      </c>
      <c r="D14" s="187"/>
      <c r="E14" s="188"/>
      <c r="F14" s="305" t="s">
        <v>660</v>
      </c>
      <c r="G14" s="307" t="s">
        <v>626</v>
      </c>
      <c r="H14" s="33"/>
      <c r="I14" s="33"/>
      <c r="J14" s="33"/>
      <c r="K14" s="33"/>
      <c r="L14" s="33"/>
      <c r="M14" s="33"/>
      <c r="N14" s="33"/>
      <c r="O14" s="33"/>
      <c r="P14" s="33"/>
      <c r="Q14" s="33"/>
      <c r="R14" s="33"/>
      <c r="S14" s="33"/>
      <c r="T14" s="33"/>
      <c r="U14" s="33"/>
      <c r="V14" s="33"/>
      <c r="W14" s="33"/>
      <c r="X14" s="33"/>
      <c r="Y14" s="33"/>
      <c r="Z14" s="33"/>
    </row>
    <row r="15" spans="1:26" ht="66.75" customHeight="1">
      <c r="A15" s="205" t="s">
        <v>559</v>
      </c>
      <c r="B15" s="212" t="s">
        <v>661</v>
      </c>
      <c r="C15" s="209">
        <v>25</v>
      </c>
      <c r="D15" s="38"/>
      <c r="E15" s="183"/>
      <c r="F15" s="306"/>
      <c r="G15" s="307"/>
      <c r="H15" s="33"/>
      <c r="I15" s="33"/>
      <c r="J15" s="33"/>
      <c r="K15" s="33"/>
      <c r="L15" s="33"/>
      <c r="M15" s="33"/>
      <c r="N15" s="33"/>
      <c r="O15" s="33"/>
      <c r="P15" s="33"/>
      <c r="Q15" s="33"/>
      <c r="R15" s="33"/>
      <c r="S15" s="33"/>
      <c r="T15" s="33"/>
      <c r="U15" s="33"/>
      <c r="V15" s="33"/>
      <c r="W15" s="33"/>
      <c r="X15" s="33"/>
      <c r="Y15" s="33"/>
      <c r="Z15" s="33"/>
    </row>
    <row r="16" spans="1:26" ht="67.5" customHeight="1">
      <c r="A16" s="205" t="s">
        <v>560</v>
      </c>
      <c r="B16" s="205" t="s">
        <v>662</v>
      </c>
      <c r="C16" s="209">
        <v>15</v>
      </c>
      <c r="D16" s="38"/>
      <c r="E16" s="183"/>
      <c r="F16" s="306"/>
      <c r="G16" s="308"/>
      <c r="H16" s="33"/>
      <c r="I16" s="33"/>
      <c r="J16" s="33"/>
      <c r="K16" s="33"/>
      <c r="L16" s="33"/>
      <c r="M16" s="33"/>
      <c r="N16" s="33"/>
      <c r="O16" s="33"/>
      <c r="P16" s="33"/>
      <c r="Q16" s="33"/>
      <c r="R16" s="33"/>
      <c r="S16" s="33"/>
      <c r="T16" s="33"/>
      <c r="U16" s="33"/>
      <c r="V16" s="33"/>
      <c r="W16" s="33"/>
      <c r="X16" s="33"/>
      <c r="Y16" s="33"/>
      <c r="Z16" s="33"/>
    </row>
    <row r="17" spans="1:26">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36.7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41.25" customHeight="1">
      <c r="A19" s="33"/>
      <c r="B19" s="4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sheetData>
  <mergeCells count="10">
    <mergeCell ref="F14:F16"/>
    <mergeCell ref="G14:G16"/>
    <mergeCell ref="A4:B4"/>
    <mergeCell ref="D4:G4"/>
    <mergeCell ref="F5:F7"/>
    <mergeCell ref="G5:G7"/>
    <mergeCell ref="F8:F10"/>
    <mergeCell ref="G8:G10"/>
    <mergeCell ref="F11:F13"/>
    <mergeCell ref="G11:G13"/>
  </mergeCells>
  <dataValidations count="1">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1 G5" xr:uid="{0C13FB1E-F825-4ACB-8C34-F3F3FB165260}"/>
  </dataValidations>
  <pageMargins left="0.7" right="0.7" top="0.75" bottom="0.75" header="0" footer="0"/>
  <pageSetup paperSize="9" scale="86"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34" workbookViewId="0">
      <selection activeCell="J4" sqref="J4"/>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1"/>
      <c r="B1" s="33"/>
      <c r="C1" s="33"/>
      <c r="D1" s="33"/>
      <c r="E1" s="33"/>
      <c r="F1" s="33"/>
      <c r="G1" s="33"/>
      <c r="H1" s="33"/>
      <c r="I1" s="33"/>
      <c r="J1" s="42"/>
      <c r="K1" s="33"/>
      <c r="L1" s="43"/>
      <c r="M1" s="43"/>
      <c r="N1" s="43"/>
      <c r="O1" s="33"/>
      <c r="P1" s="33"/>
      <c r="Q1" s="33"/>
      <c r="R1" s="33"/>
      <c r="S1" s="33"/>
      <c r="T1" s="33"/>
      <c r="U1" s="33"/>
      <c r="V1" s="33"/>
      <c r="W1" s="33"/>
      <c r="X1" s="33"/>
      <c r="Y1" s="33"/>
      <c r="Z1" s="33"/>
    </row>
    <row r="2" spans="1:26" ht="13.5" customHeight="1">
      <c r="A2" s="44" t="s">
        <v>96</v>
      </c>
      <c r="B2" s="45" t="s">
        <v>97</v>
      </c>
      <c r="C2" s="46"/>
      <c r="D2" s="46"/>
      <c r="E2" s="46"/>
      <c r="F2" s="46"/>
      <c r="G2" s="46"/>
      <c r="H2" s="46"/>
      <c r="I2" s="46"/>
      <c r="J2" s="46"/>
      <c r="K2" s="46"/>
      <c r="L2" s="46"/>
      <c r="M2" s="46"/>
      <c r="N2" s="46"/>
      <c r="O2" s="46"/>
      <c r="P2" s="46"/>
      <c r="Q2" s="46"/>
      <c r="R2" s="46"/>
      <c r="S2" s="32"/>
      <c r="T2" s="32"/>
      <c r="U2" s="32"/>
      <c r="V2" s="32"/>
      <c r="W2" s="32"/>
      <c r="X2" s="32"/>
      <c r="Y2" s="32"/>
      <c r="Z2" s="32"/>
    </row>
    <row r="3" spans="1:26" ht="13.5" customHeight="1">
      <c r="A3" s="46"/>
      <c r="B3" s="45"/>
      <c r="C3" s="46"/>
      <c r="D3" s="46"/>
      <c r="E3" s="46"/>
      <c r="F3" s="46"/>
      <c r="G3" s="46"/>
      <c r="H3" s="46"/>
      <c r="I3" s="46"/>
      <c r="J3" s="46"/>
      <c r="K3" s="46"/>
      <c r="L3" s="46"/>
      <c r="M3" s="46"/>
      <c r="N3" s="46"/>
      <c r="O3" s="46"/>
      <c r="P3" s="46"/>
      <c r="Q3" s="46"/>
      <c r="R3" s="46"/>
      <c r="S3" s="32"/>
      <c r="T3" s="32"/>
      <c r="U3" s="32"/>
      <c r="V3" s="32"/>
      <c r="W3" s="32"/>
      <c r="X3" s="32"/>
      <c r="Y3" s="32"/>
      <c r="Z3" s="32"/>
    </row>
    <row r="4" spans="1:26" ht="13.5" customHeight="1">
      <c r="A4" s="41" t="s">
        <v>98</v>
      </c>
      <c r="B4" s="33"/>
      <c r="C4" s="33"/>
      <c r="D4" s="33"/>
      <c r="E4" s="33"/>
      <c r="F4" s="33"/>
      <c r="G4" s="33"/>
      <c r="H4" s="47" t="s">
        <v>99</v>
      </c>
      <c r="I4" s="47"/>
      <c r="J4" s="48" t="e">
        <f>100-J5</f>
        <v>#DIV/0!</v>
      </c>
      <c r="K4" s="33"/>
      <c r="L4" s="43"/>
      <c r="M4" s="43"/>
      <c r="N4" s="43"/>
      <c r="O4" s="33"/>
      <c r="P4" s="33"/>
      <c r="Q4" s="33"/>
      <c r="R4" s="33"/>
      <c r="S4" s="33"/>
      <c r="T4" s="33"/>
      <c r="U4" s="33"/>
      <c r="V4" s="33"/>
      <c r="W4" s="33"/>
      <c r="X4" s="33"/>
      <c r="Y4" s="33"/>
      <c r="Z4" s="33"/>
    </row>
    <row r="5" spans="1:26" ht="13.5" customHeight="1">
      <c r="A5" s="49"/>
      <c r="B5" s="50" t="s">
        <v>100</v>
      </c>
      <c r="C5" s="33"/>
      <c r="D5" s="33"/>
      <c r="E5" s="33"/>
      <c r="F5" s="33"/>
      <c r="G5" s="33"/>
      <c r="H5" s="47" t="s">
        <v>101</v>
      </c>
      <c r="I5" s="47"/>
      <c r="J5" s="51" t="e">
        <f>J56*100/H56</f>
        <v>#DIV/0!</v>
      </c>
      <c r="K5" s="33"/>
      <c r="L5" s="43"/>
      <c r="M5" s="43"/>
      <c r="N5" s="43"/>
      <c r="O5" s="33"/>
      <c r="P5" s="33"/>
      <c r="Q5" s="33"/>
      <c r="R5" s="33"/>
      <c r="S5" s="33"/>
      <c r="T5" s="33"/>
      <c r="U5" s="33"/>
      <c r="V5" s="33"/>
      <c r="W5" s="33"/>
      <c r="X5" s="33"/>
      <c r="Y5" s="33"/>
      <c r="Z5" s="33"/>
    </row>
    <row r="6" spans="1:26" ht="13.5" customHeight="1">
      <c r="A6" s="41" t="s">
        <v>102</v>
      </c>
      <c r="B6" s="33"/>
      <c r="C6" s="33"/>
      <c r="D6" s="33"/>
      <c r="E6" s="33"/>
      <c r="F6" s="33"/>
      <c r="G6" s="33"/>
      <c r="H6" s="33"/>
      <c r="I6" s="33"/>
      <c r="J6" s="33"/>
      <c r="K6" s="33"/>
      <c r="L6" s="43"/>
      <c r="M6" s="43"/>
      <c r="N6" s="43"/>
      <c r="O6" s="33"/>
      <c r="P6" s="33"/>
      <c r="Q6" s="33"/>
      <c r="R6" s="33"/>
      <c r="S6" s="33"/>
      <c r="T6" s="33"/>
      <c r="U6" s="33"/>
      <c r="V6" s="33"/>
      <c r="W6" s="33"/>
      <c r="X6" s="33"/>
      <c r="Y6" s="33"/>
      <c r="Z6" s="33"/>
    </row>
    <row r="7" spans="1:26" ht="13.5" customHeight="1">
      <c r="A7" s="41"/>
      <c r="B7" s="50" t="s">
        <v>103</v>
      </c>
      <c r="C7" s="33"/>
      <c r="D7" s="33"/>
      <c r="E7" s="33"/>
      <c r="F7" s="33"/>
      <c r="G7" s="33"/>
      <c r="H7" s="33"/>
      <c r="I7" s="33"/>
      <c r="J7" s="33"/>
      <c r="K7" s="33"/>
      <c r="L7" s="52"/>
      <c r="M7" s="52"/>
      <c r="N7" s="52"/>
      <c r="O7" s="33"/>
      <c r="P7" s="33"/>
      <c r="Q7" s="33"/>
      <c r="R7" s="33"/>
      <c r="S7" s="33"/>
      <c r="T7" s="33"/>
      <c r="U7" s="33"/>
      <c r="V7" s="33"/>
      <c r="W7" s="33"/>
      <c r="X7" s="33"/>
      <c r="Y7" s="33"/>
      <c r="Z7" s="33"/>
    </row>
    <row r="8" spans="1:26" ht="13.5" customHeight="1">
      <c r="A8" s="53"/>
      <c r="B8" s="33"/>
      <c r="C8" s="33"/>
      <c r="D8" s="33"/>
      <c r="E8" s="33"/>
      <c r="F8" s="54"/>
      <c r="G8" s="54"/>
      <c r="H8" s="54"/>
      <c r="I8" s="54"/>
      <c r="J8" s="54"/>
      <c r="K8" s="33"/>
      <c r="L8" s="43"/>
      <c r="M8" s="43"/>
      <c r="N8" s="43"/>
      <c r="O8" s="33"/>
      <c r="P8" s="33"/>
      <c r="Q8" s="33"/>
      <c r="R8" s="33"/>
      <c r="S8" s="33"/>
      <c r="T8" s="33"/>
      <c r="U8" s="33"/>
      <c r="V8" s="33"/>
      <c r="W8" s="33"/>
      <c r="X8" s="33"/>
      <c r="Y8" s="33"/>
      <c r="Z8" s="33"/>
    </row>
    <row r="9" spans="1:26" ht="53.25" customHeight="1">
      <c r="A9" s="55" t="s">
        <v>104</v>
      </c>
      <c r="B9" s="55" t="s">
        <v>105</v>
      </c>
      <c r="C9" s="55" t="s">
        <v>106</v>
      </c>
      <c r="D9" s="55" t="s">
        <v>107</v>
      </c>
      <c r="E9" s="55" t="s">
        <v>108</v>
      </c>
      <c r="F9" s="55" t="s">
        <v>109</v>
      </c>
      <c r="G9" s="55" t="s">
        <v>110</v>
      </c>
      <c r="H9" s="55" t="s">
        <v>111</v>
      </c>
      <c r="I9" s="55" t="s">
        <v>112</v>
      </c>
      <c r="J9" s="55" t="s">
        <v>113</v>
      </c>
      <c r="K9" s="56" t="s">
        <v>114</v>
      </c>
      <c r="L9" s="56" t="s">
        <v>115</v>
      </c>
      <c r="M9" s="321" t="s">
        <v>116</v>
      </c>
      <c r="N9" s="322"/>
      <c r="O9" s="56" t="s">
        <v>117</v>
      </c>
      <c r="P9" s="57"/>
      <c r="Q9" s="57"/>
      <c r="R9" s="57"/>
      <c r="S9" s="57"/>
      <c r="T9" s="57"/>
      <c r="U9" s="57"/>
      <c r="V9" s="57"/>
      <c r="W9" s="57"/>
      <c r="X9" s="57"/>
      <c r="Y9" s="57"/>
      <c r="Z9" s="57"/>
    </row>
    <row r="10" spans="1:26" ht="60" customHeight="1">
      <c r="A10" s="58" t="s">
        <v>118</v>
      </c>
      <c r="B10" s="59" t="s">
        <v>119</v>
      </c>
      <c r="C10" s="60">
        <f>SUM(C11:C20)</f>
        <v>0</v>
      </c>
      <c r="D10" s="61"/>
      <c r="E10" s="60">
        <f t="shared" ref="E10:H10" si="0">SUM(E11:E20)</f>
        <v>0</v>
      </c>
      <c r="F10" s="60">
        <f t="shared" si="0"/>
        <v>0</v>
      </c>
      <c r="G10" s="60">
        <f t="shared" si="0"/>
        <v>0</v>
      </c>
      <c r="H10" s="60">
        <f t="shared" si="0"/>
        <v>0</v>
      </c>
      <c r="I10" s="61"/>
      <c r="J10" s="60">
        <f>SUM(J11:J20)</f>
        <v>0</v>
      </c>
      <c r="K10" s="61"/>
      <c r="L10" s="62"/>
      <c r="M10" s="63" t="s">
        <v>120</v>
      </c>
      <c r="N10" s="63" t="s">
        <v>121</v>
      </c>
      <c r="O10" s="64"/>
      <c r="P10" s="65"/>
      <c r="Q10" s="65"/>
      <c r="R10" s="65"/>
      <c r="S10" s="65"/>
      <c r="T10" s="65"/>
      <c r="U10" s="65"/>
      <c r="V10" s="65"/>
      <c r="W10" s="65"/>
      <c r="X10" s="65"/>
      <c r="Y10" s="65"/>
      <c r="Z10" s="65"/>
    </row>
    <row r="11" spans="1:26" ht="13.5" customHeight="1">
      <c r="A11" s="66" t="s">
        <v>122</v>
      </c>
      <c r="B11" s="39"/>
      <c r="C11" s="67">
        <f t="shared" ref="C11:C20" si="1">ROUND(F11/(1+D11/100), 2)</f>
        <v>0</v>
      </c>
      <c r="D11" s="38"/>
      <c r="E11" s="67">
        <f t="shared" ref="E11:E20" si="2">F11-C11</f>
        <v>0</v>
      </c>
      <c r="F11" s="68"/>
      <c r="G11" s="69"/>
      <c r="H11" s="67">
        <f>IF(Sąrašai!pvm_tipas=2,$C11,$F11)</f>
        <v>0</v>
      </c>
      <c r="I11" s="69">
        <v>0</v>
      </c>
      <c r="J11" s="67">
        <f t="shared" ref="J11:J20" si="3">ROUND(H11*I11/100,2)</f>
        <v>0</v>
      </c>
      <c r="K11" s="70"/>
      <c r="L11" s="71"/>
      <c r="M11" s="72"/>
      <c r="N11" s="72"/>
      <c r="O11" s="70"/>
      <c r="P11" s="33"/>
      <c r="Q11" s="33"/>
      <c r="R11" s="33"/>
      <c r="S11" s="33"/>
      <c r="T11" s="33"/>
      <c r="U11" s="33"/>
      <c r="V11" s="33"/>
      <c r="W11" s="33"/>
      <c r="X11" s="33"/>
      <c r="Y11" s="33"/>
      <c r="Z11" s="33"/>
    </row>
    <row r="12" spans="1:26" ht="13.5" customHeight="1">
      <c r="A12" s="66" t="s">
        <v>123</v>
      </c>
      <c r="B12" s="39"/>
      <c r="C12" s="67">
        <f t="shared" si="1"/>
        <v>0</v>
      </c>
      <c r="D12" s="38"/>
      <c r="E12" s="67">
        <f t="shared" si="2"/>
        <v>0</v>
      </c>
      <c r="F12" s="68"/>
      <c r="G12" s="69"/>
      <c r="H12" s="67">
        <f>IF(Sąrašai!pvm_tipas=2,$C12,$F12)</f>
        <v>0</v>
      </c>
      <c r="I12" s="69">
        <f t="shared" ref="I12:I20" si="4">I$11</f>
        <v>0</v>
      </c>
      <c r="J12" s="67">
        <f t="shared" si="3"/>
        <v>0</v>
      </c>
      <c r="K12" s="70"/>
      <c r="L12" s="71"/>
      <c r="M12" s="70"/>
      <c r="N12" s="70"/>
      <c r="O12" s="70"/>
      <c r="P12" s="33"/>
      <c r="Q12" s="33"/>
      <c r="R12" s="33"/>
      <c r="S12" s="33"/>
      <c r="T12" s="33"/>
      <c r="U12" s="33"/>
      <c r="V12" s="33"/>
      <c r="W12" s="33"/>
      <c r="X12" s="33"/>
      <c r="Y12" s="33"/>
      <c r="Z12" s="33"/>
    </row>
    <row r="13" spans="1:26" ht="13.5" customHeight="1">
      <c r="A13" s="66" t="s">
        <v>124</v>
      </c>
      <c r="B13" s="39"/>
      <c r="C13" s="67">
        <f t="shared" si="1"/>
        <v>0</v>
      </c>
      <c r="D13" s="38"/>
      <c r="E13" s="67">
        <f t="shared" si="2"/>
        <v>0</v>
      </c>
      <c r="F13" s="68"/>
      <c r="G13" s="69"/>
      <c r="H13" s="67">
        <f>IF(Sąrašai!pvm_tipas=2,$C13,$F13)</f>
        <v>0</v>
      </c>
      <c r="I13" s="69">
        <f t="shared" si="4"/>
        <v>0</v>
      </c>
      <c r="J13" s="67">
        <f t="shared" si="3"/>
        <v>0</v>
      </c>
      <c r="K13" s="70"/>
      <c r="L13" s="71"/>
      <c r="M13" s="70"/>
      <c r="N13" s="70"/>
      <c r="O13" s="70"/>
      <c r="P13" s="33"/>
      <c r="Q13" s="33"/>
      <c r="R13" s="33"/>
      <c r="S13" s="33"/>
      <c r="T13" s="33"/>
      <c r="U13" s="33"/>
      <c r="V13" s="33"/>
      <c r="W13" s="33"/>
      <c r="X13" s="33"/>
      <c r="Y13" s="33"/>
      <c r="Z13" s="33"/>
    </row>
    <row r="14" spans="1:26" ht="13.5" customHeight="1">
      <c r="A14" s="66" t="s">
        <v>125</v>
      </c>
      <c r="B14" s="39"/>
      <c r="C14" s="67">
        <f t="shared" si="1"/>
        <v>0</v>
      </c>
      <c r="D14" s="38"/>
      <c r="E14" s="67">
        <f t="shared" si="2"/>
        <v>0</v>
      </c>
      <c r="F14" s="68"/>
      <c r="G14" s="69"/>
      <c r="H14" s="67">
        <f>IF(Sąrašai!pvm_tipas=2,$C14,$F14)</f>
        <v>0</v>
      </c>
      <c r="I14" s="69">
        <f t="shared" si="4"/>
        <v>0</v>
      </c>
      <c r="J14" s="67">
        <f t="shared" si="3"/>
        <v>0</v>
      </c>
      <c r="K14" s="70"/>
      <c r="L14" s="71"/>
      <c r="M14" s="70"/>
      <c r="N14" s="70"/>
      <c r="O14" s="70"/>
      <c r="P14" s="33"/>
      <c r="Q14" s="33"/>
      <c r="R14" s="33"/>
      <c r="S14" s="33"/>
      <c r="T14" s="33"/>
      <c r="U14" s="33"/>
      <c r="V14" s="33"/>
      <c r="W14" s="33"/>
      <c r="X14" s="33"/>
      <c r="Y14" s="33"/>
      <c r="Z14" s="33"/>
    </row>
    <row r="15" spans="1:26" ht="13.5" customHeight="1">
      <c r="A15" s="66" t="s">
        <v>126</v>
      </c>
      <c r="B15" s="39"/>
      <c r="C15" s="67">
        <f t="shared" si="1"/>
        <v>0</v>
      </c>
      <c r="D15" s="38"/>
      <c r="E15" s="67">
        <f t="shared" si="2"/>
        <v>0</v>
      </c>
      <c r="F15" s="68"/>
      <c r="G15" s="69"/>
      <c r="H15" s="67">
        <f>IF(Sąrašai!pvm_tipas=2,$C15,$F15)</f>
        <v>0</v>
      </c>
      <c r="I15" s="69">
        <f t="shared" si="4"/>
        <v>0</v>
      </c>
      <c r="J15" s="67">
        <f t="shared" si="3"/>
        <v>0</v>
      </c>
      <c r="K15" s="70"/>
      <c r="L15" s="71"/>
      <c r="M15" s="70"/>
      <c r="N15" s="70"/>
      <c r="O15" s="70"/>
      <c r="P15" s="33"/>
      <c r="Q15" s="33"/>
      <c r="R15" s="33"/>
      <c r="S15" s="33"/>
      <c r="T15" s="33"/>
      <c r="U15" s="33"/>
      <c r="V15" s="33"/>
      <c r="W15" s="33"/>
      <c r="X15" s="33"/>
      <c r="Y15" s="33"/>
      <c r="Z15" s="33"/>
    </row>
    <row r="16" spans="1:26" ht="13.5" customHeight="1">
      <c r="A16" s="66" t="s">
        <v>127</v>
      </c>
      <c r="B16" s="39"/>
      <c r="C16" s="67">
        <f t="shared" si="1"/>
        <v>0</v>
      </c>
      <c r="D16" s="38"/>
      <c r="E16" s="67">
        <f t="shared" si="2"/>
        <v>0</v>
      </c>
      <c r="F16" s="68"/>
      <c r="G16" s="69"/>
      <c r="H16" s="67">
        <f>IF(Sąrašai!pvm_tipas=2,$C16,$F16)</f>
        <v>0</v>
      </c>
      <c r="I16" s="69">
        <f t="shared" si="4"/>
        <v>0</v>
      </c>
      <c r="J16" s="67">
        <f t="shared" si="3"/>
        <v>0</v>
      </c>
      <c r="K16" s="70"/>
      <c r="L16" s="71"/>
      <c r="M16" s="70"/>
      <c r="N16" s="70"/>
      <c r="O16" s="70"/>
      <c r="P16" s="33"/>
      <c r="Q16" s="33"/>
      <c r="R16" s="33"/>
      <c r="S16" s="33"/>
      <c r="T16" s="33"/>
      <c r="U16" s="33"/>
      <c r="V16" s="33"/>
      <c r="W16" s="33"/>
      <c r="X16" s="33"/>
      <c r="Y16" s="33"/>
      <c r="Z16" s="33"/>
    </row>
    <row r="17" spans="1:26" ht="13.5" customHeight="1">
      <c r="A17" s="66" t="s">
        <v>128</v>
      </c>
      <c r="B17" s="39"/>
      <c r="C17" s="67">
        <f t="shared" si="1"/>
        <v>0</v>
      </c>
      <c r="D17" s="38"/>
      <c r="E17" s="67">
        <f t="shared" si="2"/>
        <v>0</v>
      </c>
      <c r="F17" s="68"/>
      <c r="G17" s="69"/>
      <c r="H17" s="67">
        <f>IF(Sąrašai!pvm_tipas=2,$C17,$F17)</f>
        <v>0</v>
      </c>
      <c r="I17" s="69">
        <f t="shared" si="4"/>
        <v>0</v>
      </c>
      <c r="J17" s="67">
        <f t="shared" si="3"/>
        <v>0</v>
      </c>
      <c r="K17" s="70"/>
      <c r="L17" s="71"/>
      <c r="M17" s="70"/>
      <c r="N17" s="70"/>
      <c r="O17" s="70"/>
      <c r="P17" s="33"/>
      <c r="Q17" s="33"/>
      <c r="R17" s="33"/>
      <c r="S17" s="33"/>
      <c r="T17" s="33"/>
      <c r="U17" s="33"/>
      <c r="V17" s="33"/>
      <c r="W17" s="33"/>
      <c r="X17" s="33"/>
      <c r="Y17" s="33"/>
      <c r="Z17" s="33"/>
    </row>
    <row r="18" spans="1:26" ht="13.5" customHeight="1">
      <c r="A18" s="66" t="s">
        <v>129</v>
      </c>
      <c r="B18" s="39"/>
      <c r="C18" s="67">
        <f t="shared" si="1"/>
        <v>0</v>
      </c>
      <c r="D18" s="38"/>
      <c r="E18" s="67">
        <f t="shared" si="2"/>
        <v>0</v>
      </c>
      <c r="F18" s="68"/>
      <c r="G18" s="69"/>
      <c r="H18" s="67">
        <f>IF(Sąrašai!pvm_tipas=2,$C18,$F18)</f>
        <v>0</v>
      </c>
      <c r="I18" s="69">
        <f t="shared" si="4"/>
        <v>0</v>
      </c>
      <c r="J18" s="67">
        <f t="shared" si="3"/>
        <v>0</v>
      </c>
      <c r="K18" s="70"/>
      <c r="L18" s="71"/>
      <c r="M18" s="70"/>
      <c r="N18" s="70"/>
      <c r="O18" s="70"/>
      <c r="P18" s="33"/>
      <c r="Q18" s="33"/>
      <c r="R18" s="33"/>
      <c r="S18" s="33"/>
      <c r="T18" s="33"/>
      <c r="U18" s="33"/>
      <c r="V18" s="33"/>
      <c r="W18" s="33"/>
      <c r="X18" s="33"/>
      <c r="Y18" s="33"/>
      <c r="Z18" s="33"/>
    </row>
    <row r="19" spans="1:26" ht="13.5" customHeight="1">
      <c r="A19" s="66" t="s">
        <v>130</v>
      </c>
      <c r="B19" s="39"/>
      <c r="C19" s="67">
        <f t="shared" si="1"/>
        <v>0</v>
      </c>
      <c r="D19" s="38"/>
      <c r="E19" s="67">
        <f t="shared" si="2"/>
        <v>0</v>
      </c>
      <c r="F19" s="68"/>
      <c r="G19" s="69"/>
      <c r="H19" s="67">
        <f>IF(Sąrašai!pvm_tipas=2,$C19,$F19)</f>
        <v>0</v>
      </c>
      <c r="I19" s="69">
        <f t="shared" si="4"/>
        <v>0</v>
      </c>
      <c r="J19" s="67">
        <f t="shared" si="3"/>
        <v>0</v>
      </c>
      <c r="K19" s="70"/>
      <c r="L19" s="71"/>
      <c r="M19" s="70"/>
      <c r="N19" s="70"/>
      <c r="O19" s="70"/>
      <c r="P19" s="33"/>
      <c r="Q19" s="33"/>
      <c r="R19" s="33"/>
      <c r="S19" s="33"/>
      <c r="T19" s="33"/>
      <c r="U19" s="33"/>
      <c r="V19" s="33"/>
      <c r="W19" s="33"/>
      <c r="X19" s="33"/>
      <c r="Y19" s="33"/>
      <c r="Z19" s="33"/>
    </row>
    <row r="20" spans="1:26" ht="13.5" customHeight="1">
      <c r="A20" s="66" t="s">
        <v>131</v>
      </c>
      <c r="B20" s="39"/>
      <c r="C20" s="67">
        <f t="shared" si="1"/>
        <v>0</v>
      </c>
      <c r="D20" s="38"/>
      <c r="E20" s="67">
        <f t="shared" si="2"/>
        <v>0</v>
      </c>
      <c r="F20" s="68"/>
      <c r="G20" s="69"/>
      <c r="H20" s="67">
        <f>IF(Sąrašai!pvm_tipas=2,$C20,$F20)</f>
        <v>0</v>
      </c>
      <c r="I20" s="69">
        <f t="shared" si="4"/>
        <v>0</v>
      </c>
      <c r="J20" s="67">
        <f t="shared" si="3"/>
        <v>0</v>
      </c>
      <c r="K20" s="70"/>
      <c r="L20" s="71"/>
      <c r="M20" s="70"/>
      <c r="N20" s="70"/>
      <c r="O20" s="70"/>
      <c r="P20" s="33"/>
      <c r="Q20" s="33"/>
      <c r="R20" s="33"/>
      <c r="S20" s="33"/>
      <c r="T20" s="33"/>
      <c r="U20" s="33"/>
      <c r="V20" s="33"/>
      <c r="W20" s="33"/>
      <c r="X20" s="33"/>
      <c r="Y20" s="33"/>
      <c r="Z20" s="33"/>
    </row>
    <row r="21" spans="1:26" ht="13.5" customHeight="1">
      <c r="A21" s="73" t="s">
        <v>132</v>
      </c>
      <c r="B21" s="74" t="s">
        <v>133</v>
      </c>
      <c r="C21" s="60">
        <f>SUM(C22:C31)</f>
        <v>0</v>
      </c>
      <c r="D21" s="61"/>
      <c r="E21" s="60">
        <f t="shared" ref="E21:H21" si="5">SUM(E22:E31)</f>
        <v>0</v>
      </c>
      <c r="F21" s="60">
        <f t="shared" si="5"/>
        <v>0</v>
      </c>
      <c r="G21" s="60">
        <f t="shared" si="5"/>
        <v>0</v>
      </c>
      <c r="H21" s="60">
        <f t="shared" si="5"/>
        <v>0</v>
      </c>
      <c r="I21" s="75"/>
      <c r="J21" s="60">
        <f>SUM(J22:J31)</f>
        <v>0</v>
      </c>
      <c r="K21" s="75"/>
      <c r="L21" s="75"/>
      <c r="M21" s="75"/>
      <c r="N21" s="75"/>
      <c r="O21" s="75"/>
      <c r="P21" s="76"/>
      <c r="Q21" s="76"/>
      <c r="R21" s="76"/>
      <c r="S21" s="76"/>
      <c r="T21" s="76"/>
      <c r="U21" s="76"/>
      <c r="V21" s="76"/>
      <c r="W21" s="76"/>
      <c r="X21" s="76"/>
      <c r="Y21" s="76"/>
      <c r="Z21" s="76"/>
    </row>
    <row r="22" spans="1:26" ht="13.5" customHeight="1">
      <c r="A22" s="66" t="s">
        <v>134</v>
      </c>
      <c r="B22" s="39"/>
      <c r="C22" s="67">
        <f t="shared" ref="C22:C31" si="6">ROUND(F22/(1+D22/100), 2)</f>
        <v>0</v>
      </c>
      <c r="D22" s="38"/>
      <c r="E22" s="67">
        <f t="shared" ref="E22:E31" si="7">F22-C22</f>
        <v>0</v>
      </c>
      <c r="F22" s="68"/>
      <c r="G22" s="68"/>
      <c r="H22" s="67">
        <f>IF(Sąrašai!pvm_tipas=2,$C22,$F22)</f>
        <v>0</v>
      </c>
      <c r="I22" s="69">
        <f t="shared" ref="I22:I31" si="8">I$11</f>
        <v>0</v>
      </c>
      <c r="J22" s="67">
        <f t="shared" ref="J22:J31" si="9">ROUND(H22*I22/100,2)</f>
        <v>0</v>
      </c>
      <c r="K22" s="70"/>
      <c r="L22" s="71"/>
      <c r="M22" s="70"/>
      <c r="N22" s="70"/>
      <c r="O22" s="70"/>
      <c r="P22" s="33"/>
      <c r="Q22" s="33"/>
      <c r="R22" s="33"/>
      <c r="S22" s="33"/>
      <c r="T22" s="33"/>
      <c r="U22" s="33"/>
      <c r="V22" s="33"/>
      <c r="W22" s="33"/>
      <c r="X22" s="33"/>
      <c r="Y22" s="33"/>
      <c r="Z22" s="33"/>
    </row>
    <row r="23" spans="1:26" ht="13.5" customHeight="1">
      <c r="A23" s="66" t="s">
        <v>135</v>
      </c>
      <c r="B23" s="39"/>
      <c r="C23" s="67">
        <f t="shared" si="6"/>
        <v>0</v>
      </c>
      <c r="D23" s="38"/>
      <c r="E23" s="67">
        <f t="shared" si="7"/>
        <v>0</v>
      </c>
      <c r="F23" s="68"/>
      <c r="G23" s="68"/>
      <c r="H23" s="67">
        <f>IF(Sąrašai!pvm_tipas=2,$C23,$F23)</f>
        <v>0</v>
      </c>
      <c r="I23" s="69">
        <f t="shared" si="8"/>
        <v>0</v>
      </c>
      <c r="J23" s="67">
        <f t="shared" si="9"/>
        <v>0</v>
      </c>
      <c r="K23" s="70"/>
      <c r="L23" s="71"/>
      <c r="M23" s="70"/>
      <c r="N23" s="70"/>
      <c r="O23" s="70"/>
      <c r="P23" s="33"/>
      <c r="Q23" s="33"/>
      <c r="R23" s="33"/>
      <c r="S23" s="33"/>
      <c r="T23" s="33"/>
      <c r="U23" s="33"/>
      <c r="V23" s="33"/>
      <c r="W23" s="33"/>
      <c r="X23" s="33"/>
      <c r="Y23" s="33"/>
      <c r="Z23" s="33"/>
    </row>
    <row r="24" spans="1:26" ht="13.5" customHeight="1">
      <c r="A24" s="66" t="s">
        <v>136</v>
      </c>
      <c r="B24" s="39"/>
      <c r="C24" s="67">
        <f t="shared" si="6"/>
        <v>0</v>
      </c>
      <c r="D24" s="38"/>
      <c r="E24" s="67">
        <f t="shared" si="7"/>
        <v>0</v>
      </c>
      <c r="F24" s="68"/>
      <c r="G24" s="68"/>
      <c r="H24" s="67">
        <f>IF(Sąrašai!pvm_tipas=2,$C24,$F24)</f>
        <v>0</v>
      </c>
      <c r="I24" s="69">
        <f t="shared" si="8"/>
        <v>0</v>
      </c>
      <c r="J24" s="67">
        <f t="shared" si="9"/>
        <v>0</v>
      </c>
      <c r="K24" s="70"/>
      <c r="L24" s="71"/>
      <c r="M24" s="70"/>
      <c r="N24" s="70"/>
      <c r="O24" s="70"/>
      <c r="P24" s="33"/>
      <c r="Q24" s="33"/>
      <c r="R24" s="33"/>
      <c r="S24" s="33"/>
      <c r="T24" s="33"/>
      <c r="U24" s="33"/>
      <c r="V24" s="33"/>
      <c r="W24" s="33"/>
      <c r="X24" s="33"/>
      <c r="Y24" s="33"/>
      <c r="Z24" s="33"/>
    </row>
    <row r="25" spans="1:26" ht="13.5" customHeight="1">
      <c r="A25" s="66" t="s">
        <v>137</v>
      </c>
      <c r="B25" s="39"/>
      <c r="C25" s="67">
        <f t="shared" si="6"/>
        <v>0</v>
      </c>
      <c r="D25" s="38"/>
      <c r="E25" s="67">
        <f t="shared" si="7"/>
        <v>0</v>
      </c>
      <c r="F25" s="68"/>
      <c r="G25" s="68"/>
      <c r="H25" s="67">
        <f>IF(Sąrašai!pvm_tipas=2,$C25,$F25)</f>
        <v>0</v>
      </c>
      <c r="I25" s="69">
        <f t="shared" si="8"/>
        <v>0</v>
      </c>
      <c r="J25" s="67">
        <f t="shared" si="9"/>
        <v>0</v>
      </c>
      <c r="K25" s="70"/>
      <c r="L25" s="71"/>
      <c r="M25" s="70"/>
      <c r="N25" s="70"/>
      <c r="O25" s="70"/>
      <c r="P25" s="33"/>
      <c r="Q25" s="33"/>
      <c r="R25" s="33"/>
      <c r="S25" s="33"/>
      <c r="T25" s="33"/>
      <c r="U25" s="33"/>
      <c r="V25" s="33"/>
      <c r="W25" s="33"/>
      <c r="X25" s="33"/>
      <c r="Y25" s="33"/>
      <c r="Z25" s="33"/>
    </row>
    <row r="26" spans="1:26" ht="13.5" customHeight="1">
      <c r="A26" s="66" t="s">
        <v>138</v>
      </c>
      <c r="B26" s="39"/>
      <c r="C26" s="67">
        <f t="shared" si="6"/>
        <v>0</v>
      </c>
      <c r="D26" s="38"/>
      <c r="E26" s="67">
        <f t="shared" si="7"/>
        <v>0</v>
      </c>
      <c r="F26" s="68"/>
      <c r="G26" s="68"/>
      <c r="H26" s="67">
        <f>IF(Sąrašai!pvm_tipas=2,$C26,$F26)</f>
        <v>0</v>
      </c>
      <c r="I26" s="69">
        <f t="shared" si="8"/>
        <v>0</v>
      </c>
      <c r="J26" s="67">
        <f t="shared" si="9"/>
        <v>0</v>
      </c>
      <c r="K26" s="70"/>
      <c r="L26" s="71"/>
      <c r="M26" s="70"/>
      <c r="N26" s="70"/>
      <c r="O26" s="70"/>
      <c r="P26" s="33"/>
      <c r="Q26" s="33"/>
      <c r="R26" s="33"/>
      <c r="S26" s="33"/>
      <c r="T26" s="33"/>
      <c r="U26" s="33"/>
      <c r="V26" s="33"/>
      <c r="W26" s="33"/>
      <c r="X26" s="33"/>
      <c r="Y26" s="33"/>
      <c r="Z26" s="33"/>
    </row>
    <row r="27" spans="1:26" ht="13.5" customHeight="1">
      <c r="A27" s="66" t="s">
        <v>139</v>
      </c>
      <c r="B27" s="39"/>
      <c r="C27" s="67">
        <f t="shared" si="6"/>
        <v>0</v>
      </c>
      <c r="D27" s="38"/>
      <c r="E27" s="67">
        <f t="shared" si="7"/>
        <v>0</v>
      </c>
      <c r="F27" s="68"/>
      <c r="G27" s="68"/>
      <c r="H27" s="67">
        <f>IF(Sąrašai!pvm_tipas=2,$C27,$F27)</f>
        <v>0</v>
      </c>
      <c r="I27" s="69">
        <f t="shared" si="8"/>
        <v>0</v>
      </c>
      <c r="J27" s="67">
        <f t="shared" si="9"/>
        <v>0</v>
      </c>
      <c r="K27" s="70"/>
      <c r="L27" s="71"/>
      <c r="M27" s="70"/>
      <c r="N27" s="70"/>
      <c r="O27" s="70"/>
      <c r="P27" s="33"/>
      <c r="Q27" s="33"/>
      <c r="R27" s="33"/>
      <c r="S27" s="33"/>
      <c r="T27" s="33"/>
      <c r="U27" s="33"/>
      <c r="V27" s="33"/>
      <c r="W27" s="33"/>
      <c r="X27" s="33"/>
      <c r="Y27" s="33"/>
      <c r="Z27" s="33"/>
    </row>
    <row r="28" spans="1:26" ht="13.5" customHeight="1">
      <c r="A28" s="66" t="s">
        <v>140</v>
      </c>
      <c r="B28" s="39"/>
      <c r="C28" s="67">
        <f t="shared" si="6"/>
        <v>0</v>
      </c>
      <c r="D28" s="38"/>
      <c r="E28" s="67">
        <f t="shared" si="7"/>
        <v>0</v>
      </c>
      <c r="F28" s="68"/>
      <c r="G28" s="68"/>
      <c r="H28" s="67">
        <f>IF(Sąrašai!pvm_tipas=2,$C28,$F28)</f>
        <v>0</v>
      </c>
      <c r="I28" s="69">
        <f t="shared" si="8"/>
        <v>0</v>
      </c>
      <c r="J28" s="67">
        <f t="shared" si="9"/>
        <v>0</v>
      </c>
      <c r="K28" s="70"/>
      <c r="L28" s="71"/>
      <c r="M28" s="70"/>
      <c r="N28" s="70"/>
      <c r="O28" s="70"/>
      <c r="P28" s="33"/>
      <c r="Q28" s="33"/>
      <c r="R28" s="33"/>
      <c r="S28" s="33"/>
      <c r="T28" s="33"/>
      <c r="U28" s="33"/>
      <c r="V28" s="33"/>
      <c r="W28" s="33"/>
      <c r="X28" s="33"/>
      <c r="Y28" s="33"/>
      <c r="Z28" s="33"/>
    </row>
    <row r="29" spans="1:26" ht="13.5" customHeight="1">
      <c r="A29" s="66" t="s">
        <v>141</v>
      </c>
      <c r="B29" s="39"/>
      <c r="C29" s="67">
        <f t="shared" si="6"/>
        <v>0</v>
      </c>
      <c r="D29" s="38"/>
      <c r="E29" s="67">
        <f t="shared" si="7"/>
        <v>0</v>
      </c>
      <c r="F29" s="68"/>
      <c r="G29" s="68"/>
      <c r="H29" s="67">
        <f>IF(Sąrašai!pvm_tipas=2,$C29,$F29)</f>
        <v>0</v>
      </c>
      <c r="I29" s="69">
        <f t="shared" si="8"/>
        <v>0</v>
      </c>
      <c r="J29" s="67">
        <f t="shared" si="9"/>
        <v>0</v>
      </c>
      <c r="K29" s="70"/>
      <c r="L29" s="71"/>
      <c r="M29" s="70"/>
      <c r="N29" s="70"/>
      <c r="O29" s="70"/>
      <c r="P29" s="33"/>
      <c r="Q29" s="33"/>
      <c r="R29" s="33"/>
      <c r="S29" s="33"/>
      <c r="T29" s="33"/>
      <c r="U29" s="33"/>
      <c r="V29" s="33"/>
      <c r="W29" s="33"/>
      <c r="X29" s="33"/>
      <c r="Y29" s="33"/>
      <c r="Z29" s="33"/>
    </row>
    <row r="30" spans="1:26" ht="13.5" customHeight="1">
      <c r="A30" s="66" t="s">
        <v>142</v>
      </c>
      <c r="B30" s="39"/>
      <c r="C30" s="67">
        <f t="shared" si="6"/>
        <v>0</v>
      </c>
      <c r="D30" s="38"/>
      <c r="E30" s="67">
        <f t="shared" si="7"/>
        <v>0</v>
      </c>
      <c r="F30" s="68"/>
      <c r="G30" s="68"/>
      <c r="H30" s="67">
        <f>IF(Sąrašai!pvm_tipas=2,$C30,$F30)</f>
        <v>0</v>
      </c>
      <c r="I30" s="69">
        <f t="shared" si="8"/>
        <v>0</v>
      </c>
      <c r="J30" s="67">
        <f t="shared" si="9"/>
        <v>0</v>
      </c>
      <c r="K30" s="70"/>
      <c r="L30" s="71"/>
      <c r="M30" s="70"/>
      <c r="N30" s="70"/>
      <c r="O30" s="70"/>
      <c r="P30" s="33"/>
      <c r="Q30" s="33"/>
      <c r="R30" s="33"/>
      <c r="S30" s="33"/>
      <c r="T30" s="33"/>
      <c r="U30" s="33"/>
      <c r="V30" s="33"/>
      <c r="W30" s="33"/>
      <c r="X30" s="33"/>
      <c r="Y30" s="33"/>
      <c r="Z30" s="33"/>
    </row>
    <row r="31" spans="1:26" ht="13.5" customHeight="1">
      <c r="A31" s="66" t="s">
        <v>143</v>
      </c>
      <c r="B31" s="39"/>
      <c r="C31" s="67">
        <f t="shared" si="6"/>
        <v>0</v>
      </c>
      <c r="D31" s="38"/>
      <c r="E31" s="67">
        <f t="shared" si="7"/>
        <v>0</v>
      </c>
      <c r="F31" s="68"/>
      <c r="G31" s="68"/>
      <c r="H31" s="67">
        <f>IF(Sąrašai!pvm_tipas=2,$C31,$F31)</f>
        <v>0</v>
      </c>
      <c r="I31" s="69">
        <f t="shared" si="8"/>
        <v>0</v>
      </c>
      <c r="J31" s="67">
        <f t="shared" si="9"/>
        <v>0</v>
      </c>
      <c r="K31" s="70"/>
      <c r="L31" s="71"/>
      <c r="M31" s="70"/>
      <c r="N31" s="70"/>
      <c r="O31" s="70"/>
      <c r="P31" s="33"/>
      <c r="Q31" s="33"/>
      <c r="R31" s="33"/>
      <c r="S31" s="33"/>
      <c r="T31" s="33"/>
      <c r="U31" s="33"/>
      <c r="V31" s="33"/>
      <c r="W31" s="33"/>
      <c r="X31" s="33"/>
      <c r="Y31" s="33"/>
      <c r="Z31" s="33"/>
    </row>
    <row r="32" spans="1:26" ht="13.5" customHeight="1">
      <c r="A32" s="73" t="s">
        <v>144</v>
      </c>
      <c r="B32" s="74" t="s">
        <v>145</v>
      </c>
      <c r="C32" s="60">
        <f>SUM(C33:C42)</f>
        <v>0</v>
      </c>
      <c r="D32" s="61"/>
      <c r="E32" s="60">
        <f t="shared" ref="E32:H32" si="10">SUM(E33:E42)</f>
        <v>0</v>
      </c>
      <c r="F32" s="60">
        <f t="shared" si="10"/>
        <v>0</v>
      </c>
      <c r="G32" s="60">
        <f t="shared" si="10"/>
        <v>0</v>
      </c>
      <c r="H32" s="60">
        <f t="shared" si="10"/>
        <v>0</v>
      </c>
      <c r="I32" s="75"/>
      <c r="J32" s="60">
        <f>SUM(J33:J42)</f>
        <v>0</v>
      </c>
      <c r="K32" s="75"/>
      <c r="L32" s="75"/>
      <c r="M32" s="75"/>
      <c r="N32" s="75"/>
      <c r="O32" s="75"/>
      <c r="P32" s="76"/>
      <c r="Q32" s="76"/>
      <c r="R32" s="76"/>
      <c r="S32" s="76"/>
      <c r="T32" s="76"/>
      <c r="U32" s="76"/>
      <c r="V32" s="76"/>
      <c r="W32" s="76"/>
      <c r="X32" s="76"/>
      <c r="Y32" s="76"/>
      <c r="Z32" s="76"/>
    </row>
    <row r="33" spans="1:26" ht="13.5" customHeight="1">
      <c r="A33" s="66" t="s">
        <v>146</v>
      </c>
      <c r="B33" s="39"/>
      <c r="C33" s="67">
        <f t="shared" ref="C33:C42" si="11">ROUND(F33/(1+D33/100), 2)</f>
        <v>0</v>
      </c>
      <c r="D33" s="38"/>
      <c r="E33" s="67">
        <f t="shared" ref="E33:E42" si="12">F33-C33</f>
        <v>0</v>
      </c>
      <c r="F33" s="68"/>
      <c r="G33" s="68"/>
      <c r="H33" s="67"/>
      <c r="I33" s="69"/>
      <c r="J33" s="67">
        <f t="shared" ref="J33:J42" si="13">ROUND(H33*I33/100,2)</f>
        <v>0</v>
      </c>
      <c r="K33" s="70"/>
      <c r="L33" s="71"/>
      <c r="M33" s="70"/>
      <c r="N33" s="70"/>
      <c r="O33" s="70"/>
      <c r="P33" s="33"/>
      <c r="Q33" s="33"/>
      <c r="R33" s="33"/>
      <c r="S33" s="33"/>
      <c r="T33" s="33"/>
      <c r="U33" s="33"/>
      <c r="V33" s="33"/>
      <c r="W33" s="33"/>
      <c r="X33" s="33"/>
      <c r="Y33" s="33"/>
      <c r="Z33" s="33"/>
    </row>
    <row r="34" spans="1:26" ht="13.5" customHeight="1">
      <c r="A34" s="66" t="s">
        <v>147</v>
      </c>
      <c r="B34" s="39"/>
      <c r="C34" s="67">
        <f t="shared" si="11"/>
        <v>0</v>
      </c>
      <c r="D34" s="38"/>
      <c r="E34" s="67">
        <f t="shared" si="12"/>
        <v>0</v>
      </c>
      <c r="F34" s="68"/>
      <c r="G34" s="68"/>
      <c r="H34" s="67">
        <f>IF(Sąrašai!pvm_tipas=2,$C34,$F34)</f>
        <v>0</v>
      </c>
      <c r="I34" s="69">
        <f t="shared" ref="I34:I42" si="14">I$11</f>
        <v>0</v>
      </c>
      <c r="J34" s="67">
        <f t="shared" si="13"/>
        <v>0</v>
      </c>
      <c r="K34" s="70"/>
      <c r="L34" s="71"/>
      <c r="M34" s="70"/>
      <c r="N34" s="70"/>
      <c r="O34" s="70"/>
      <c r="P34" s="33"/>
      <c r="Q34" s="33"/>
      <c r="R34" s="33"/>
      <c r="S34" s="33"/>
      <c r="T34" s="33"/>
      <c r="U34" s="33"/>
      <c r="V34" s="33"/>
      <c r="W34" s="33"/>
      <c r="X34" s="33"/>
      <c r="Y34" s="33"/>
      <c r="Z34" s="33"/>
    </row>
    <row r="35" spans="1:26" ht="13.5" customHeight="1">
      <c r="A35" s="66" t="s">
        <v>148</v>
      </c>
      <c r="B35" s="39"/>
      <c r="C35" s="67">
        <f t="shared" si="11"/>
        <v>0</v>
      </c>
      <c r="D35" s="38"/>
      <c r="E35" s="67">
        <f t="shared" si="12"/>
        <v>0</v>
      </c>
      <c r="F35" s="68"/>
      <c r="G35" s="68"/>
      <c r="H35" s="67">
        <f>IF(Sąrašai!pvm_tipas=2,$C35,$F35)</f>
        <v>0</v>
      </c>
      <c r="I35" s="69">
        <f t="shared" si="14"/>
        <v>0</v>
      </c>
      <c r="J35" s="67">
        <f t="shared" si="13"/>
        <v>0</v>
      </c>
      <c r="K35" s="70"/>
      <c r="L35" s="71"/>
      <c r="M35" s="70"/>
      <c r="N35" s="70"/>
      <c r="O35" s="70"/>
      <c r="P35" s="33"/>
      <c r="Q35" s="33"/>
      <c r="R35" s="33"/>
      <c r="S35" s="33"/>
      <c r="T35" s="33"/>
      <c r="U35" s="33"/>
      <c r="V35" s="33"/>
      <c r="W35" s="33"/>
      <c r="X35" s="33"/>
      <c r="Y35" s="33"/>
      <c r="Z35" s="33"/>
    </row>
    <row r="36" spans="1:26" ht="13.5" customHeight="1">
      <c r="A36" s="66" t="s">
        <v>149</v>
      </c>
      <c r="B36" s="39"/>
      <c r="C36" s="67">
        <f t="shared" si="11"/>
        <v>0</v>
      </c>
      <c r="D36" s="38"/>
      <c r="E36" s="67">
        <f t="shared" si="12"/>
        <v>0</v>
      </c>
      <c r="F36" s="68"/>
      <c r="G36" s="68"/>
      <c r="H36" s="67">
        <f>IF(Sąrašai!pvm_tipas=2,$C36,$F36)</f>
        <v>0</v>
      </c>
      <c r="I36" s="69">
        <f t="shared" si="14"/>
        <v>0</v>
      </c>
      <c r="J36" s="67">
        <f t="shared" si="13"/>
        <v>0</v>
      </c>
      <c r="K36" s="70"/>
      <c r="L36" s="71"/>
      <c r="M36" s="70"/>
      <c r="N36" s="70"/>
      <c r="O36" s="70"/>
      <c r="P36" s="33"/>
      <c r="Q36" s="33"/>
      <c r="R36" s="33"/>
      <c r="S36" s="33"/>
      <c r="T36" s="33"/>
      <c r="U36" s="33"/>
      <c r="V36" s="33"/>
      <c r="W36" s="33"/>
      <c r="X36" s="33"/>
      <c r="Y36" s="33"/>
      <c r="Z36" s="33"/>
    </row>
    <row r="37" spans="1:26" ht="13.5" customHeight="1">
      <c r="A37" s="66" t="s">
        <v>150</v>
      </c>
      <c r="B37" s="39"/>
      <c r="C37" s="67">
        <f t="shared" si="11"/>
        <v>0</v>
      </c>
      <c r="D37" s="38"/>
      <c r="E37" s="67">
        <f t="shared" si="12"/>
        <v>0</v>
      </c>
      <c r="F37" s="68"/>
      <c r="G37" s="68"/>
      <c r="H37" s="67">
        <f>IF(Sąrašai!pvm_tipas=2,$C37,$F37)</f>
        <v>0</v>
      </c>
      <c r="I37" s="69">
        <f t="shared" si="14"/>
        <v>0</v>
      </c>
      <c r="J37" s="67">
        <f t="shared" si="13"/>
        <v>0</v>
      </c>
      <c r="K37" s="70"/>
      <c r="L37" s="71"/>
      <c r="M37" s="70"/>
      <c r="N37" s="70"/>
      <c r="O37" s="70"/>
      <c r="P37" s="33"/>
      <c r="Q37" s="33"/>
      <c r="R37" s="33"/>
      <c r="S37" s="33"/>
      <c r="T37" s="33"/>
      <c r="U37" s="33"/>
      <c r="V37" s="33"/>
      <c r="W37" s="33"/>
      <c r="X37" s="33"/>
      <c r="Y37" s="33"/>
      <c r="Z37" s="33"/>
    </row>
    <row r="38" spans="1:26" ht="13.5" customHeight="1">
      <c r="A38" s="66" t="s">
        <v>151</v>
      </c>
      <c r="B38" s="39"/>
      <c r="C38" s="67">
        <f t="shared" si="11"/>
        <v>0</v>
      </c>
      <c r="D38" s="38"/>
      <c r="E38" s="67">
        <f t="shared" si="12"/>
        <v>0</v>
      </c>
      <c r="F38" s="68"/>
      <c r="G38" s="68"/>
      <c r="H38" s="67">
        <f>IF(Sąrašai!pvm_tipas=2,$C38,$F38)</f>
        <v>0</v>
      </c>
      <c r="I38" s="69">
        <f t="shared" si="14"/>
        <v>0</v>
      </c>
      <c r="J38" s="67">
        <f t="shared" si="13"/>
        <v>0</v>
      </c>
      <c r="K38" s="70"/>
      <c r="L38" s="71"/>
      <c r="M38" s="70"/>
      <c r="N38" s="70"/>
      <c r="O38" s="70"/>
      <c r="P38" s="33"/>
      <c r="Q38" s="33"/>
      <c r="R38" s="33"/>
      <c r="S38" s="33"/>
      <c r="T38" s="33"/>
      <c r="U38" s="33"/>
      <c r="V38" s="33"/>
      <c r="W38" s="33"/>
      <c r="X38" s="33"/>
      <c r="Y38" s="33"/>
      <c r="Z38" s="33"/>
    </row>
    <row r="39" spans="1:26" ht="13.5" customHeight="1">
      <c r="A39" s="66" t="s">
        <v>152</v>
      </c>
      <c r="B39" s="39"/>
      <c r="C39" s="67">
        <f t="shared" si="11"/>
        <v>0</v>
      </c>
      <c r="D39" s="38"/>
      <c r="E39" s="67">
        <f t="shared" si="12"/>
        <v>0</v>
      </c>
      <c r="F39" s="68"/>
      <c r="G39" s="68"/>
      <c r="H39" s="67">
        <f>IF(Sąrašai!pvm_tipas=2,$C39,$F39)</f>
        <v>0</v>
      </c>
      <c r="I39" s="69">
        <f t="shared" si="14"/>
        <v>0</v>
      </c>
      <c r="J39" s="67">
        <f t="shared" si="13"/>
        <v>0</v>
      </c>
      <c r="K39" s="70"/>
      <c r="L39" s="71"/>
      <c r="M39" s="70"/>
      <c r="N39" s="70"/>
      <c r="O39" s="70"/>
      <c r="P39" s="33"/>
      <c r="Q39" s="33"/>
      <c r="R39" s="33"/>
      <c r="S39" s="33"/>
      <c r="T39" s="33"/>
      <c r="U39" s="33"/>
      <c r="V39" s="33"/>
      <c r="W39" s="33"/>
      <c r="X39" s="33"/>
      <c r="Y39" s="33"/>
      <c r="Z39" s="33"/>
    </row>
    <row r="40" spans="1:26" ht="13.5" customHeight="1">
      <c r="A40" s="66" t="s">
        <v>153</v>
      </c>
      <c r="B40" s="39"/>
      <c r="C40" s="67">
        <f t="shared" si="11"/>
        <v>0</v>
      </c>
      <c r="D40" s="38"/>
      <c r="E40" s="67">
        <f t="shared" si="12"/>
        <v>0</v>
      </c>
      <c r="F40" s="68"/>
      <c r="G40" s="68"/>
      <c r="H40" s="67">
        <f>IF(Sąrašai!pvm_tipas=2,$C40,$F40)</f>
        <v>0</v>
      </c>
      <c r="I40" s="69">
        <f t="shared" si="14"/>
        <v>0</v>
      </c>
      <c r="J40" s="67">
        <f t="shared" si="13"/>
        <v>0</v>
      </c>
      <c r="K40" s="70"/>
      <c r="L40" s="71"/>
      <c r="M40" s="70"/>
      <c r="N40" s="70"/>
      <c r="O40" s="70"/>
      <c r="P40" s="33"/>
      <c r="Q40" s="33"/>
      <c r="R40" s="33"/>
      <c r="S40" s="33"/>
      <c r="T40" s="33"/>
      <c r="U40" s="33"/>
      <c r="V40" s="33"/>
      <c r="W40" s="33"/>
      <c r="X40" s="33"/>
      <c r="Y40" s="33"/>
      <c r="Z40" s="33"/>
    </row>
    <row r="41" spans="1:26" ht="13.5" customHeight="1">
      <c r="A41" s="66" t="s">
        <v>154</v>
      </c>
      <c r="B41" s="39"/>
      <c r="C41" s="67">
        <f t="shared" si="11"/>
        <v>0</v>
      </c>
      <c r="D41" s="38"/>
      <c r="E41" s="67">
        <f t="shared" si="12"/>
        <v>0</v>
      </c>
      <c r="F41" s="68"/>
      <c r="G41" s="68"/>
      <c r="H41" s="67">
        <f>IF(Sąrašai!pvm_tipas=2,$C41,$F41)</f>
        <v>0</v>
      </c>
      <c r="I41" s="69">
        <f t="shared" si="14"/>
        <v>0</v>
      </c>
      <c r="J41" s="67">
        <f t="shared" si="13"/>
        <v>0</v>
      </c>
      <c r="K41" s="70"/>
      <c r="L41" s="71"/>
      <c r="M41" s="70"/>
      <c r="N41" s="70"/>
      <c r="O41" s="70"/>
      <c r="P41" s="33"/>
      <c r="Q41" s="33"/>
      <c r="R41" s="33"/>
      <c r="S41" s="33"/>
      <c r="T41" s="33"/>
      <c r="U41" s="33"/>
      <c r="V41" s="33"/>
      <c r="W41" s="33"/>
      <c r="X41" s="33"/>
      <c r="Y41" s="33"/>
      <c r="Z41" s="33"/>
    </row>
    <row r="42" spans="1:26" ht="13.5" customHeight="1">
      <c r="A42" s="66" t="s">
        <v>155</v>
      </c>
      <c r="B42" s="39"/>
      <c r="C42" s="67">
        <f t="shared" si="11"/>
        <v>0</v>
      </c>
      <c r="D42" s="38"/>
      <c r="E42" s="67">
        <f t="shared" si="12"/>
        <v>0</v>
      </c>
      <c r="F42" s="68"/>
      <c r="G42" s="68"/>
      <c r="H42" s="67">
        <f>IF(Sąrašai!pvm_tipas=2,$C42,$F42)</f>
        <v>0</v>
      </c>
      <c r="I42" s="69">
        <f t="shared" si="14"/>
        <v>0</v>
      </c>
      <c r="J42" s="67">
        <f t="shared" si="13"/>
        <v>0</v>
      </c>
      <c r="K42" s="70"/>
      <c r="L42" s="71"/>
      <c r="M42" s="70"/>
      <c r="N42" s="70"/>
      <c r="O42" s="70"/>
      <c r="P42" s="33"/>
      <c r="Q42" s="33"/>
      <c r="R42" s="33"/>
      <c r="S42" s="33"/>
      <c r="T42" s="33"/>
      <c r="U42" s="33"/>
      <c r="V42" s="33"/>
      <c r="W42" s="33"/>
      <c r="X42" s="33"/>
      <c r="Y42" s="33"/>
      <c r="Z42" s="33"/>
    </row>
    <row r="43" spans="1:26" ht="13.5" customHeight="1">
      <c r="A43" s="73" t="s">
        <v>156</v>
      </c>
      <c r="B43" s="77" t="s">
        <v>157</v>
      </c>
      <c r="C43" s="78">
        <f>SUM(C44:C47)</f>
        <v>0</v>
      </c>
      <c r="D43" s="79"/>
      <c r="E43" s="78">
        <f t="shared" ref="E43:H43" si="15">SUM(E44:E47)</f>
        <v>0</v>
      </c>
      <c r="F43" s="78">
        <f t="shared" si="15"/>
        <v>0</v>
      </c>
      <c r="G43" s="78">
        <f t="shared" si="15"/>
        <v>0</v>
      </c>
      <c r="H43" s="78">
        <f t="shared" si="15"/>
        <v>0</v>
      </c>
      <c r="I43" s="75"/>
      <c r="J43" s="78">
        <f>SUM(J44:J47)</f>
        <v>0</v>
      </c>
      <c r="K43" s="75"/>
      <c r="L43" s="75"/>
      <c r="M43" s="75"/>
      <c r="N43" s="75"/>
      <c r="O43" s="75"/>
      <c r="P43" s="33"/>
      <c r="Q43" s="33"/>
      <c r="R43" s="33"/>
      <c r="S43" s="33"/>
      <c r="T43" s="33"/>
      <c r="U43" s="33"/>
      <c r="V43" s="33"/>
      <c r="W43" s="33"/>
      <c r="X43" s="33"/>
      <c r="Y43" s="33"/>
      <c r="Z43" s="33"/>
    </row>
    <row r="44" spans="1:26" ht="13.5" customHeight="1">
      <c r="A44" s="80" t="s">
        <v>158</v>
      </c>
      <c r="B44" s="81" t="s">
        <v>159</v>
      </c>
      <c r="C44" s="67">
        <f t="shared" ref="C44:C47" si="16">ROUND(F44/(1+D44/100), 2)</f>
        <v>0</v>
      </c>
      <c r="D44" s="38"/>
      <c r="E44" s="67">
        <f t="shared" ref="E44:E47" si="17">F44-C44</f>
        <v>0</v>
      </c>
      <c r="F44" s="68"/>
      <c r="G44" s="67">
        <f>IF(Sąrašai!pvm_tipas=2,$C44,$F44)</f>
        <v>0</v>
      </c>
      <c r="H44" s="67">
        <f>IF(Sąrašai!pvm_tipas=2,$C44,$F44)</f>
        <v>0</v>
      </c>
      <c r="I44" s="69">
        <f t="shared" ref="I44:I47" si="18">I$11</f>
        <v>0</v>
      </c>
      <c r="J44" s="67">
        <f t="shared" ref="J44:J47" si="19">ROUND(H44*I44/100,2)</f>
        <v>0</v>
      </c>
      <c r="K44" s="70"/>
      <c r="L44" s="71"/>
      <c r="M44" s="70"/>
      <c r="N44" s="70"/>
      <c r="O44" s="70"/>
      <c r="P44" s="33"/>
      <c r="Q44" s="33"/>
      <c r="R44" s="33"/>
      <c r="S44" s="33"/>
      <c r="T44" s="33"/>
      <c r="U44" s="33"/>
      <c r="V44" s="33"/>
      <c r="W44" s="33"/>
      <c r="X44" s="33"/>
      <c r="Y44" s="33"/>
      <c r="Z44" s="33"/>
    </row>
    <row r="45" spans="1:26" ht="13.5" customHeight="1">
      <c r="A45" s="80" t="s">
        <v>160</v>
      </c>
      <c r="B45" s="81" t="s">
        <v>161</v>
      </c>
      <c r="C45" s="67">
        <f t="shared" si="16"/>
        <v>0</v>
      </c>
      <c r="D45" s="38"/>
      <c r="E45" s="67">
        <f t="shared" si="17"/>
        <v>0</v>
      </c>
      <c r="F45" s="68"/>
      <c r="G45" s="67">
        <f>IF(Sąrašai!pvm_tipas=2,$C45,$F45)</f>
        <v>0</v>
      </c>
      <c r="H45" s="67">
        <f>IF(Sąrašai!pvm_tipas=2,$C45,$F45)</f>
        <v>0</v>
      </c>
      <c r="I45" s="69">
        <f t="shared" si="18"/>
        <v>0</v>
      </c>
      <c r="J45" s="67">
        <f t="shared" si="19"/>
        <v>0</v>
      </c>
      <c r="K45" s="70"/>
      <c r="L45" s="71"/>
      <c r="M45" s="70"/>
      <c r="N45" s="70"/>
      <c r="O45" s="70"/>
      <c r="P45" s="33"/>
      <c r="Q45" s="33"/>
      <c r="R45" s="33"/>
      <c r="S45" s="33"/>
      <c r="T45" s="33"/>
      <c r="U45" s="33"/>
      <c r="V45" s="33"/>
      <c r="W45" s="33"/>
      <c r="X45" s="33"/>
      <c r="Y45" s="33"/>
      <c r="Z45" s="33"/>
    </row>
    <row r="46" spans="1:26" ht="13.5" customHeight="1">
      <c r="A46" s="80" t="s">
        <v>162</v>
      </c>
      <c r="B46" s="81" t="s">
        <v>163</v>
      </c>
      <c r="C46" s="67">
        <f t="shared" si="16"/>
        <v>0</v>
      </c>
      <c r="D46" s="38"/>
      <c r="E46" s="67">
        <f t="shared" si="17"/>
        <v>0</v>
      </c>
      <c r="F46" s="68"/>
      <c r="G46" s="67">
        <f>IF(Sąrašai!pvm_tipas=2,$C46,$F46)</f>
        <v>0</v>
      </c>
      <c r="H46" s="67">
        <f>IF(Sąrašai!pvm_tipas=2,$C46,$F46)</f>
        <v>0</v>
      </c>
      <c r="I46" s="69">
        <f t="shared" si="18"/>
        <v>0</v>
      </c>
      <c r="J46" s="67">
        <f t="shared" si="19"/>
        <v>0</v>
      </c>
      <c r="K46" s="70"/>
      <c r="L46" s="71"/>
      <c r="M46" s="70"/>
      <c r="N46" s="70"/>
      <c r="O46" s="70"/>
      <c r="P46" s="33"/>
      <c r="Q46" s="33"/>
      <c r="R46" s="33"/>
      <c r="S46" s="33"/>
      <c r="T46" s="33"/>
      <c r="U46" s="33"/>
      <c r="V46" s="33"/>
      <c r="W46" s="33"/>
      <c r="X46" s="33"/>
      <c r="Y46" s="33"/>
      <c r="Z46" s="33"/>
    </row>
    <row r="47" spans="1:26" ht="13.5" customHeight="1">
      <c r="A47" s="80" t="s">
        <v>164</v>
      </c>
      <c r="B47" s="39"/>
      <c r="C47" s="67">
        <f t="shared" si="16"/>
        <v>0</v>
      </c>
      <c r="D47" s="38"/>
      <c r="E47" s="67">
        <f t="shared" si="17"/>
        <v>0</v>
      </c>
      <c r="F47" s="68"/>
      <c r="G47" s="68"/>
      <c r="H47" s="67">
        <f>IF(Sąrašai!pvm_tipas=2,$C47,$F47)</f>
        <v>0</v>
      </c>
      <c r="I47" s="69">
        <f t="shared" si="18"/>
        <v>0</v>
      </c>
      <c r="J47" s="67">
        <f t="shared" si="19"/>
        <v>0</v>
      </c>
      <c r="K47" s="70"/>
      <c r="L47" s="71"/>
      <c r="M47" s="70"/>
      <c r="N47" s="70"/>
      <c r="O47" s="70"/>
      <c r="P47" s="33"/>
      <c r="Q47" s="33"/>
      <c r="R47" s="33"/>
      <c r="S47" s="33"/>
      <c r="T47" s="33"/>
      <c r="U47" s="33"/>
      <c r="V47" s="33"/>
      <c r="W47" s="33"/>
      <c r="X47" s="33"/>
      <c r="Y47" s="33"/>
      <c r="Z47" s="33"/>
    </row>
    <row r="48" spans="1:26" ht="13.5" customHeight="1">
      <c r="A48" s="58" t="s">
        <v>165</v>
      </c>
      <c r="B48" s="77" t="s">
        <v>166</v>
      </c>
      <c r="C48" s="82">
        <f>SUM(C49:C50)</f>
        <v>0</v>
      </c>
      <c r="D48" s="79"/>
      <c r="E48" s="82">
        <f t="shared" ref="E48:H48" si="20">SUM(E49:E50)</f>
        <v>0</v>
      </c>
      <c r="F48" s="78">
        <f t="shared" si="20"/>
        <v>0</v>
      </c>
      <c r="G48" s="78">
        <f t="shared" si="20"/>
        <v>0</v>
      </c>
      <c r="H48" s="78">
        <f t="shared" si="20"/>
        <v>0</v>
      </c>
      <c r="I48" s="75"/>
      <c r="J48" s="82">
        <f>SUM(J49:J50)</f>
        <v>0</v>
      </c>
      <c r="K48" s="75"/>
      <c r="L48" s="75"/>
      <c r="M48" s="75"/>
      <c r="N48" s="75"/>
      <c r="O48" s="75"/>
      <c r="P48" s="33"/>
      <c r="Q48" s="33"/>
      <c r="R48" s="33"/>
      <c r="S48" s="33"/>
      <c r="T48" s="33"/>
      <c r="U48" s="33"/>
      <c r="V48" s="33"/>
      <c r="W48" s="33"/>
      <c r="X48" s="33"/>
      <c r="Y48" s="33"/>
      <c r="Z48" s="33"/>
    </row>
    <row r="49" spans="1:26" ht="13.5" customHeight="1">
      <c r="A49" s="83" t="s">
        <v>167</v>
      </c>
      <c r="B49" s="81" t="s">
        <v>168</v>
      </c>
      <c r="C49" s="67">
        <f t="shared" ref="C49:C50" si="21">ROUND(F49/(1+D49/100), 2)</f>
        <v>0</v>
      </c>
      <c r="D49" s="84">
        <v>0</v>
      </c>
      <c r="E49" s="67">
        <f t="shared" ref="E49:E50" si="22">F49-C49</f>
        <v>0</v>
      </c>
      <c r="F49" s="68"/>
      <c r="G49" s="67">
        <v>0</v>
      </c>
      <c r="H49" s="67">
        <f>IF(Sąrašai!pvm_tipas=2,$C49,$F49)</f>
        <v>0</v>
      </c>
      <c r="I49" s="69">
        <f t="shared" ref="I49:I50" si="23">I$11</f>
        <v>0</v>
      </c>
      <c r="J49" s="67">
        <f t="shared" ref="J49:J50" si="24">ROUND(H49*I49/100,2)</f>
        <v>0</v>
      </c>
      <c r="K49" s="70"/>
      <c r="L49" s="71"/>
      <c r="M49" s="70"/>
      <c r="N49" s="70"/>
      <c r="O49" s="70"/>
      <c r="P49" s="33"/>
      <c r="Q49" s="33"/>
      <c r="R49" s="33"/>
      <c r="S49" s="33"/>
      <c r="T49" s="33"/>
      <c r="U49" s="33"/>
      <c r="V49" s="33"/>
      <c r="W49" s="33"/>
      <c r="X49" s="33"/>
      <c r="Y49" s="33"/>
      <c r="Z49" s="33"/>
    </row>
    <row r="50" spans="1:26" ht="13.5" customHeight="1">
      <c r="A50" s="83" t="s">
        <v>169</v>
      </c>
      <c r="B50" s="81" t="s">
        <v>170</v>
      </c>
      <c r="C50" s="67">
        <f t="shared" si="21"/>
        <v>0</v>
      </c>
      <c r="D50" s="84">
        <v>0</v>
      </c>
      <c r="E50" s="67">
        <f t="shared" si="22"/>
        <v>0</v>
      </c>
      <c r="F50" s="68"/>
      <c r="G50" s="67">
        <f>IF(Sąrašai!pvm_tipas=2,$C50,$F50)</f>
        <v>0</v>
      </c>
      <c r="H50" s="67">
        <f>IF(Sąrašai!pvm_tipas=2,$C50,$F50)</f>
        <v>0</v>
      </c>
      <c r="I50" s="69">
        <f t="shared" si="23"/>
        <v>0</v>
      </c>
      <c r="J50" s="67">
        <f t="shared" si="24"/>
        <v>0</v>
      </c>
      <c r="K50" s="70"/>
      <c r="L50" s="71"/>
      <c r="M50" s="70"/>
      <c r="N50" s="70"/>
      <c r="O50" s="70"/>
      <c r="P50" s="33"/>
      <c r="Q50" s="33"/>
      <c r="R50" s="33"/>
      <c r="S50" s="33"/>
      <c r="T50" s="33"/>
      <c r="U50" s="33"/>
      <c r="V50" s="33"/>
      <c r="W50" s="33"/>
      <c r="X50" s="33"/>
      <c r="Y50" s="33"/>
      <c r="Z50" s="33"/>
    </row>
    <row r="51" spans="1:26" ht="13.5" customHeight="1">
      <c r="A51" s="73" t="s">
        <v>171</v>
      </c>
      <c r="B51" s="85" t="s">
        <v>172</v>
      </c>
      <c r="C51" s="86">
        <f>SUM(C10,C21,C32,C43,C48)</f>
        <v>0</v>
      </c>
      <c r="D51" s="87"/>
      <c r="E51" s="86">
        <f t="shared" ref="E51:H51" si="25">SUM(E10,E21,E32,E43,E48)</f>
        <v>0</v>
      </c>
      <c r="F51" s="86">
        <f t="shared" si="25"/>
        <v>0</v>
      </c>
      <c r="G51" s="86">
        <f t="shared" si="25"/>
        <v>0</v>
      </c>
      <c r="H51" s="86">
        <f t="shared" si="25"/>
        <v>0</v>
      </c>
      <c r="I51" s="75"/>
      <c r="J51" s="86">
        <f>SUM(J10,J21,J32,J43,J48)</f>
        <v>0</v>
      </c>
      <c r="K51" s="79"/>
      <c r="L51" s="75"/>
      <c r="M51" s="75"/>
      <c r="N51" s="75"/>
      <c r="O51" s="79"/>
      <c r="P51" s="41"/>
      <c r="Q51" s="41"/>
      <c r="R51" s="33"/>
      <c r="S51" s="41"/>
      <c r="T51" s="41"/>
      <c r="U51" s="41"/>
      <c r="V51" s="41"/>
      <c r="W51" s="41"/>
      <c r="X51" s="41"/>
      <c r="Y51" s="41"/>
      <c r="Z51" s="41"/>
    </row>
    <row r="52" spans="1:26" ht="13.5" customHeight="1">
      <c r="A52" s="80" t="s">
        <v>173</v>
      </c>
      <c r="B52" s="88" t="s">
        <v>174</v>
      </c>
      <c r="C52" s="61"/>
      <c r="D52" s="61"/>
      <c r="E52" s="61"/>
      <c r="F52" s="61"/>
      <c r="G52" s="89">
        <f>IFERROR(ROUND(G51/H51*100, 2),)</f>
        <v>0</v>
      </c>
      <c r="H52" s="61"/>
      <c r="I52" s="61"/>
      <c r="J52" s="61"/>
      <c r="K52" s="79"/>
      <c r="L52" s="75"/>
      <c r="M52" s="75"/>
      <c r="N52" s="75"/>
      <c r="O52" s="79"/>
      <c r="P52" s="33"/>
      <c r="Q52" s="33"/>
      <c r="R52" s="33"/>
      <c r="S52" s="33"/>
      <c r="T52" s="33"/>
      <c r="U52" s="33"/>
      <c r="V52" s="33"/>
      <c r="W52" s="33"/>
      <c r="X52" s="33"/>
      <c r="Y52" s="33"/>
      <c r="Z52" s="33"/>
    </row>
    <row r="53" spans="1:26" ht="13.5" customHeight="1">
      <c r="A53" s="80" t="s">
        <v>175</v>
      </c>
      <c r="B53" s="88" t="s">
        <v>176</v>
      </c>
      <c r="C53" s="61"/>
      <c r="D53" s="61"/>
      <c r="E53" s="61"/>
      <c r="F53" s="61"/>
      <c r="G53" s="90">
        <f>IF(AND(H51&lt;=85000,G52&lt;=90),24,IF(AND(H51&gt;85001,H51&lt;=175000,G52&gt;60,G52&lt;=90),21,IF(AND(H51&gt;85001,H51&lt;=175000,G52&lt;=60),24,IF(AND(H51&gt;175001,G52&lt;=90),19,12))))</f>
        <v>24</v>
      </c>
      <c r="H53" s="61"/>
      <c r="I53" s="61"/>
      <c r="J53" s="61"/>
      <c r="K53" s="79"/>
      <c r="L53" s="75"/>
      <c r="M53" s="75"/>
      <c r="N53" s="75"/>
      <c r="O53" s="79"/>
      <c r="P53" s="33"/>
      <c r="Q53" s="33"/>
      <c r="R53" s="33"/>
      <c r="S53" s="33"/>
      <c r="T53" s="33"/>
      <c r="U53" s="33"/>
      <c r="V53" s="33"/>
      <c r="W53" s="33"/>
      <c r="X53" s="33"/>
      <c r="Y53" s="33"/>
      <c r="Z53" s="33"/>
    </row>
    <row r="54" spans="1:26" ht="13.5" customHeight="1">
      <c r="A54" s="73" t="s">
        <v>177</v>
      </c>
      <c r="B54" s="85" t="s">
        <v>178</v>
      </c>
      <c r="C54" s="61"/>
      <c r="D54" s="61"/>
      <c r="E54" s="61"/>
      <c r="F54" s="61"/>
      <c r="G54" s="91"/>
      <c r="H54" s="61"/>
      <c r="I54" s="61"/>
      <c r="J54" s="61"/>
      <c r="K54" s="79"/>
      <c r="L54" s="75"/>
      <c r="M54" s="75"/>
      <c r="N54" s="75"/>
      <c r="O54" s="79"/>
      <c r="P54" s="41"/>
      <c r="Q54" s="41"/>
      <c r="R54" s="41"/>
      <c r="S54" s="41"/>
      <c r="T54" s="41"/>
      <c r="U54" s="41"/>
      <c r="V54" s="41"/>
      <c r="W54" s="41"/>
      <c r="X54" s="41"/>
      <c r="Y54" s="41"/>
      <c r="Z54" s="41"/>
    </row>
    <row r="55" spans="1:26" ht="13.5" customHeight="1">
      <c r="A55" s="73" t="s">
        <v>179</v>
      </c>
      <c r="B55" s="85" t="s">
        <v>180</v>
      </c>
      <c r="C55" s="92">
        <f>+C51*$G$54/100</f>
        <v>0</v>
      </c>
      <c r="D55" s="92"/>
      <c r="E55" s="92">
        <f t="shared" ref="E55:F55" si="26">+E51*$G$54/100</f>
        <v>0</v>
      </c>
      <c r="F55" s="92">
        <f t="shared" si="26"/>
        <v>0</v>
      </c>
      <c r="G55" s="61"/>
      <c r="H55" s="92">
        <f>+H51*$G$54/100</f>
        <v>0</v>
      </c>
      <c r="I55" s="92"/>
      <c r="J55" s="92">
        <f>+J51*$G$54/100</f>
        <v>0</v>
      </c>
      <c r="K55" s="79"/>
      <c r="L55" s="75"/>
      <c r="M55" s="75"/>
      <c r="N55" s="75"/>
      <c r="O55" s="79"/>
      <c r="P55" s="41"/>
      <c r="Q55" s="41"/>
      <c r="R55" s="41"/>
      <c r="S55" s="41"/>
      <c r="T55" s="41"/>
      <c r="U55" s="41"/>
      <c r="V55" s="41"/>
      <c r="W55" s="41"/>
      <c r="X55" s="41"/>
      <c r="Y55" s="41"/>
      <c r="Z55" s="41"/>
    </row>
    <row r="56" spans="1:26" ht="13.5" customHeight="1">
      <c r="A56" s="73" t="s">
        <v>181</v>
      </c>
      <c r="B56" s="85" t="s">
        <v>182</v>
      </c>
      <c r="C56" s="86">
        <f>+C51+C55</f>
        <v>0</v>
      </c>
      <c r="D56" s="86"/>
      <c r="E56" s="86">
        <f t="shared" ref="E56:F56" si="27">+E51+E55</f>
        <v>0</v>
      </c>
      <c r="F56" s="86">
        <f t="shared" si="27"/>
        <v>0</v>
      </c>
      <c r="G56" s="61"/>
      <c r="H56" s="86">
        <f>+H51+H55</f>
        <v>0</v>
      </c>
      <c r="I56" s="86"/>
      <c r="J56" s="86">
        <f>+J51+J55</f>
        <v>0</v>
      </c>
      <c r="K56" s="79"/>
      <c r="L56" s="75"/>
      <c r="M56" s="75"/>
      <c r="N56" s="75"/>
      <c r="O56" s="79"/>
      <c r="P56" s="41"/>
      <c r="Q56" s="41"/>
      <c r="R56" s="41"/>
      <c r="S56" s="41"/>
      <c r="T56" s="41"/>
      <c r="U56" s="41"/>
      <c r="V56" s="41"/>
      <c r="W56" s="41"/>
      <c r="X56" s="41"/>
      <c r="Y56" s="41"/>
      <c r="Z56" s="41"/>
    </row>
    <row r="57" spans="1:26" ht="13.5" customHeight="1">
      <c r="A57" s="93"/>
      <c r="B57" s="94"/>
      <c r="C57" s="95"/>
      <c r="D57" s="95"/>
      <c r="E57" s="95"/>
      <c r="F57" s="95"/>
      <c r="G57" s="96"/>
      <c r="H57" s="95"/>
      <c r="I57" s="95"/>
      <c r="J57" s="95"/>
      <c r="K57" s="97"/>
      <c r="L57" s="74"/>
      <c r="M57" s="74"/>
      <c r="N57" s="74"/>
      <c r="O57" s="97"/>
      <c r="P57" s="41"/>
      <c r="Q57" s="41"/>
      <c r="R57" s="41"/>
      <c r="S57" s="41"/>
      <c r="T57" s="41"/>
      <c r="U57" s="41"/>
      <c r="V57" s="41"/>
      <c r="W57" s="41"/>
      <c r="X57" s="41"/>
      <c r="Y57" s="41"/>
      <c r="Z57" s="41"/>
    </row>
    <row r="58" spans="1:26" ht="13.5" customHeight="1">
      <c r="A58" s="33"/>
      <c r="B58" s="41" t="s">
        <v>183</v>
      </c>
      <c r="C58" s="33"/>
      <c r="D58" s="33"/>
      <c r="E58" s="33"/>
      <c r="F58" s="33"/>
      <c r="G58" s="33"/>
      <c r="H58" s="33"/>
      <c r="I58" s="33"/>
      <c r="J58" s="33"/>
      <c r="K58" s="33"/>
      <c r="L58" s="43"/>
      <c r="M58" s="43"/>
      <c r="N58" s="43"/>
      <c r="O58" s="33"/>
      <c r="P58" s="33"/>
      <c r="Q58" s="33"/>
      <c r="R58" s="33"/>
      <c r="S58" s="33"/>
      <c r="T58" s="33"/>
      <c r="U58" s="33"/>
      <c r="V58" s="33"/>
      <c r="W58" s="33"/>
      <c r="X58" s="33"/>
      <c r="Y58" s="33"/>
      <c r="Z58" s="33"/>
    </row>
    <row r="59" spans="1:26" ht="13.5" customHeight="1">
      <c r="A59" s="33"/>
      <c r="B59" s="98"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3"/>
      <c r="M59" s="43"/>
      <c r="N59" s="43"/>
      <c r="O59" s="33"/>
      <c r="P59" s="33"/>
      <c r="Q59" s="33"/>
      <c r="R59" s="33"/>
      <c r="S59" s="33"/>
      <c r="T59" s="33"/>
      <c r="U59" s="33"/>
      <c r="V59" s="33"/>
      <c r="W59" s="33"/>
      <c r="X59" s="33"/>
      <c r="Y59" s="33"/>
      <c r="Z59" s="33"/>
    </row>
    <row r="60" spans="1:26" ht="13.5" customHeight="1">
      <c r="A60" s="33"/>
      <c r="B60" s="98" t="str">
        <f>IF(AND(G54&gt;0,F43&gt;0),"Bendrosios išlaidos, išskyrus viešinimo išlaidas, nėra tinkamos finansuoti","-")</f>
        <v>-</v>
      </c>
      <c r="C60" s="33"/>
      <c r="D60" s="33"/>
      <c r="E60" s="33"/>
      <c r="F60" s="33"/>
      <c r="G60" s="33"/>
      <c r="H60" s="33"/>
      <c r="I60" s="33"/>
      <c r="J60" s="33"/>
      <c r="K60" s="33"/>
      <c r="L60" s="43"/>
      <c r="M60" s="43"/>
      <c r="N60" s="43"/>
      <c r="O60" s="33"/>
      <c r="P60" s="33"/>
      <c r="Q60" s="33"/>
      <c r="R60" s="33"/>
      <c r="S60" s="33"/>
      <c r="T60" s="33"/>
      <c r="U60" s="33"/>
      <c r="V60" s="33"/>
      <c r="W60" s="33"/>
      <c r="X60" s="33"/>
      <c r="Y60" s="33"/>
      <c r="Z60" s="33"/>
    </row>
    <row r="61" spans="1:26" ht="13.5" customHeight="1">
      <c r="A61" s="33"/>
      <c r="B61" s="98" t="str">
        <f>IF(AND(F32&gt;0,F44&gt;0),"Bendrosios išlaidos, išskyrus viešinimo išlaidas, nėra tinkamos finansuoti","-")</f>
        <v>-</v>
      </c>
      <c r="C61" s="33"/>
      <c r="D61" s="33"/>
      <c r="E61" s="33"/>
      <c r="F61" s="33"/>
      <c r="G61" s="33"/>
      <c r="H61" s="33"/>
      <c r="I61" s="33"/>
      <c r="J61" s="33"/>
      <c r="K61" s="33"/>
      <c r="L61" s="43"/>
      <c r="M61" s="43"/>
      <c r="N61" s="43"/>
      <c r="O61" s="33"/>
      <c r="P61" s="33"/>
      <c r="Q61" s="33"/>
      <c r="R61" s="33"/>
      <c r="S61" s="33"/>
      <c r="T61" s="33"/>
      <c r="U61" s="33"/>
      <c r="V61" s="33"/>
      <c r="W61" s="33"/>
      <c r="X61" s="33"/>
      <c r="Y61" s="33"/>
      <c r="Z61" s="33"/>
    </row>
    <row r="62" spans="1:26" ht="13.5" customHeight="1">
      <c r="A62" s="33"/>
      <c r="B62" s="98" t="str">
        <f>IF(AND(OR(F10&gt;0,F21&gt;0), Sąrašai!projekto_tipas=1), "Ilgalaikio turto įsigijimas negalimas", "-")</f>
        <v>-</v>
      </c>
      <c r="C62" s="33"/>
      <c r="D62" s="33"/>
      <c r="E62" s="33"/>
      <c r="F62" s="33"/>
      <c r="G62" s="33"/>
      <c r="H62" s="33"/>
      <c r="I62" s="33"/>
      <c r="J62" s="33"/>
      <c r="K62" s="33"/>
      <c r="L62" s="43"/>
      <c r="M62" s="43"/>
      <c r="N62" s="43"/>
      <c r="O62" s="33"/>
      <c r="P62" s="33"/>
      <c r="Q62" s="33"/>
      <c r="R62" s="33"/>
      <c r="S62" s="33"/>
      <c r="T62" s="33"/>
      <c r="U62" s="33"/>
      <c r="V62" s="33"/>
      <c r="W62" s="33"/>
      <c r="X62" s="33"/>
      <c r="Y62" s="33"/>
      <c r="Z62" s="33"/>
    </row>
    <row r="63" spans="1:26" ht="13.5" customHeight="1">
      <c r="A63" s="33"/>
      <c r="B63" s="98" t="str">
        <f>IF(AND(OR(F32&gt;0), Sąrašai!projekto_tipas=2), "Prekių ir priemonių, sunaudojamų projekto metu, įsigijimas negalimas", "-")</f>
        <v>-</v>
      </c>
      <c r="C63" s="33"/>
      <c r="D63" s="33"/>
      <c r="E63" s="33"/>
      <c r="F63" s="33"/>
      <c r="G63" s="33"/>
      <c r="H63" s="33"/>
      <c r="I63" s="33"/>
      <c r="J63" s="33"/>
      <c r="K63" s="33"/>
      <c r="L63" s="43"/>
      <c r="M63" s="43"/>
      <c r="N63" s="43"/>
      <c r="O63" s="33"/>
      <c r="P63" s="33"/>
      <c r="Q63" s="33"/>
      <c r="R63" s="33"/>
      <c r="S63" s="33"/>
      <c r="T63" s="33"/>
      <c r="U63" s="33"/>
      <c r="V63" s="33"/>
      <c r="W63" s="33"/>
      <c r="X63" s="33"/>
      <c r="Y63" s="33"/>
      <c r="Z63" s="33"/>
    </row>
    <row r="64" spans="1:26" ht="13.5" customHeight="1">
      <c r="A64" s="33"/>
      <c r="B64" s="98" t="str">
        <f>IF(G54&lt;=G53,"-","Per didelis prašomas netiesioginių išlaidų proc.")</f>
        <v>-</v>
      </c>
      <c r="C64" s="33"/>
      <c r="D64" s="33"/>
      <c r="E64" s="33"/>
      <c r="F64" s="33"/>
      <c r="G64" s="33"/>
      <c r="H64" s="33"/>
      <c r="I64" s="33"/>
      <c r="J64" s="33"/>
      <c r="K64" s="33"/>
      <c r="L64" s="43"/>
      <c r="M64" s="43"/>
      <c r="N64" s="43"/>
      <c r="O64" s="33"/>
      <c r="P64" s="33"/>
      <c r="Q64" s="33"/>
      <c r="R64" s="33"/>
      <c r="S64" s="33"/>
      <c r="T64" s="33"/>
      <c r="U64" s="33"/>
      <c r="V64" s="33"/>
      <c r="W64" s="33"/>
      <c r="X64" s="33"/>
      <c r="Y64" s="33"/>
      <c r="Z64" s="33"/>
    </row>
    <row r="65" spans="1:26" ht="13.5" customHeight="1">
      <c r="A65" s="33"/>
      <c r="B65" s="98"/>
      <c r="C65" s="33"/>
      <c r="D65" s="33"/>
      <c r="E65" s="33"/>
      <c r="F65" s="33"/>
      <c r="G65" s="33"/>
      <c r="H65" s="33"/>
      <c r="I65" s="33"/>
      <c r="J65" s="33"/>
      <c r="K65" s="33"/>
      <c r="L65" s="43"/>
      <c r="M65" s="43"/>
      <c r="N65" s="43"/>
      <c r="O65" s="33"/>
      <c r="P65" s="33"/>
      <c r="Q65" s="33"/>
      <c r="R65" s="33"/>
      <c r="S65" s="33"/>
      <c r="T65" s="33"/>
      <c r="U65" s="33"/>
      <c r="V65" s="33"/>
      <c r="W65" s="33"/>
      <c r="X65" s="33"/>
      <c r="Y65" s="33"/>
      <c r="Z65" s="33"/>
    </row>
    <row r="66" spans="1:26" ht="13.5" customHeight="1">
      <c r="A66" s="33" t="s">
        <v>184</v>
      </c>
      <c r="B66" s="33"/>
      <c r="C66" s="33"/>
      <c r="D66" s="33"/>
      <c r="E66" s="33"/>
      <c r="F66" s="33"/>
      <c r="G66" s="33"/>
      <c r="H66" s="33"/>
      <c r="I66" s="33"/>
      <c r="J66" s="33"/>
      <c r="K66" s="33"/>
      <c r="L66" s="43"/>
      <c r="M66" s="43"/>
      <c r="N66" s="43"/>
      <c r="O66" s="33"/>
      <c r="P66" s="33"/>
      <c r="Q66" s="33"/>
      <c r="R66" s="33"/>
      <c r="S66" s="33"/>
      <c r="T66" s="33"/>
      <c r="U66" s="33"/>
      <c r="V66" s="33"/>
      <c r="W66" s="33"/>
      <c r="X66" s="33"/>
      <c r="Y66" s="33"/>
      <c r="Z66" s="33"/>
    </row>
    <row r="67" spans="1:26" ht="13.5" customHeight="1">
      <c r="A67" s="33" t="s">
        <v>185</v>
      </c>
      <c r="B67" s="33"/>
      <c r="C67" s="33"/>
      <c r="D67" s="33"/>
      <c r="E67" s="33"/>
      <c r="F67" s="33"/>
      <c r="G67" s="33"/>
      <c r="H67" s="33"/>
      <c r="I67" s="33"/>
      <c r="J67" s="33"/>
      <c r="K67" s="33"/>
      <c r="L67" s="43"/>
      <c r="M67" s="43"/>
      <c r="N67" s="43"/>
      <c r="O67" s="33"/>
      <c r="P67" s="33"/>
      <c r="Q67" s="33"/>
      <c r="R67" s="33"/>
      <c r="S67" s="33"/>
      <c r="T67" s="33"/>
      <c r="U67" s="33"/>
      <c r="V67" s="33"/>
      <c r="W67" s="33"/>
      <c r="X67" s="33"/>
      <c r="Y67" s="33"/>
      <c r="Z67" s="33"/>
    </row>
    <row r="68" spans="1:26" ht="13.5" customHeight="1">
      <c r="A68" s="33" t="s">
        <v>186</v>
      </c>
      <c r="B68" s="33"/>
      <c r="C68" s="33"/>
      <c r="D68" s="33"/>
      <c r="E68" s="33"/>
      <c r="F68" s="33"/>
      <c r="G68" s="33"/>
      <c r="H68" s="33"/>
      <c r="I68" s="33"/>
      <c r="J68" s="33"/>
      <c r="K68" s="33"/>
      <c r="L68" s="43"/>
      <c r="M68" s="43"/>
      <c r="N68" s="43"/>
      <c r="O68" s="33"/>
      <c r="P68" s="33"/>
      <c r="Q68" s="33"/>
      <c r="R68" s="33"/>
      <c r="S68" s="33"/>
      <c r="T68" s="33"/>
      <c r="U68" s="33"/>
      <c r="V68" s="33"/>
      <c r="W68" s="33"/>
      <c r="X68" s="33"/>
      <c r="Y68" s="33"/>
      <c r="Z68" s="33"/>
    </row>
    <row r="69" spans="1:26" ht="13.5" customHeight="1">
      <c r="A69" s="99" t="s">
        <v>187</v>
      </c>
      <c r="B69" s="33"/>
      <c r="C69" s="33"/>
      <c r="D69" s="33"/>
      <c r="E69" s="33"/>
      <c r="F69" s="33"/>
      <c r="G69" s="33"/>
      <c r="H69" s="33"/>
      <c r="I69" s="33"/>
      <c r="J69" s="33"/>
      <c r="K69" s="33"/>
      <c r="L69" s="43"/>
      <c r="M69" s="43"/>
      <c r="N69" s="4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3"/>
      <c r="M70" s="43"/>
      <c r="N70" s="4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3"/>
      <c r="M71" s="43"/>
      <c r="N71" s="4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3"/>
      <c r="M72" s="43"/>
      <c r="N72" s="4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3"/>
      <c r="M73" s="43"/>
      <c r="N73" s="4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3"/>
      <c r="M74" s="43"/>
      <c r="N74" s="4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3"/>
      <c r="M75" s="43"/>
      <c r="N75" s="4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3"/>
      <c r="M76" s="43"/>
      <c r="N76" s="4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3"/>
      <c r="M77" s="43"/>
      <c r="N77" s="4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3"/>
      <c r="M78" s="43"/>
      <c r="N78" s="4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3"/>
      <c r="M79" s="43"/>
      <c r="N79" s="4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3"/>
      <c r="M80" s="43"/>
      <c r="N80" s="4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3"/>
      <c r="M81" s="43"/>
      <c r="N81" s="4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3"/>
      <c r="M82" s="43"/>
      <c r="N82" s="4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3"/>
      <c r="M83" s="43"/>
      <c r="N83" s="4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3"/>
      <c r="M84" s="43"/>
      <c r="N84" s="4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3"/>
      <c r="M85" s="43"/>
      <c r="N85" s="4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3"/>
      <c r="M86" s="43"/>
      <c r="N86" s="4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3"/>
      <c r="M87" s="43"/>
      <c r="N87" s="4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3"/>
      <c r="M88" s="43"/>
      <c r="N88" s="4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3"/>
      <c r="M89" s="43"/>
      <c r="N89" s="4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3"/>
      <c r="M90" s="43"/>
      <c r="N90" s="4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3"/>
      <c r="M91" s="43"/>
      <c r="N91" s="4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3"/>
      <c r="M92" s="43"/>
      <c r="N92" s="4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3"/>
      <c r="M93" s="43"/>
      <c r="N93" s="4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3"/>
      <c r="M94" s="43"/>
      <c r="N94" s="4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3"/>
      <c r="M95" s="43"/>
      <c r="N95" s="4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3"/>
      <c r="M96" s="43"/>
      <c r="N96" s="4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3"/>
      <c r="M97" s="43"/>
      <c r="N97" s="4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3"/>
      <c r="M98" s="43"/>
      <c r="N98" s="4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3"/>
      <c r="M99" s="43"/>
      <c r="N99" s="4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3"/>
      <c r="M100" s="43"/>
      <c r="N100" s="4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3"/>
      <c r="M101" s="43"/>
      <c r="N101" s="4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3"/>
      <c r="M102" s="43"/>
      <c r="N102" s="4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3"/>
      <c r="M103" s="43"/>
      <c r="N103" s="4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3"/>
      <c r="M104" s="43"/>
      <c r="N104" s="4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3"/>
      <c r="M105" s="43"/>
      <c r="N105" s="4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3"/>
      <c r="M106" s="43"/>
      <c r="N106" s="4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3"/>
      <c r="M107" s="43"/>
      <c r="N107" s="4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3"/>
      <c r="M108" s="43"/>
      <c r="N108" s="4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3"/>
      <c r="M109" s="43"/>
      <c r="N109" s="4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3"/>
      <c r="M110" s="43"/>
      <c r="N110" s="4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3"/>
      <c r="M111" s="43"/>
      <c r="N111" s="4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3"/>
      <c r="M112" s="43"/>
      <c r="N112" s="4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3"/>
      <c r="M113" s="43"/>
      <c r="N113" s="4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3"/>
      <c r="M114" s="43"/>
      <c r="N114" s="4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3"/>
      <c r="M115" s="43"/>
      <c r="N115" s="4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3"/>
      <c r="M116" s="43"/>
      <c r="N116" s="4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3"/>
      <c r="M117" s="43"/>
      <c r="N117" s="4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3"/>
      <c r="M118" s="43"/>
      <c r="N118" s="4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3"/>
      <c r="M119" s="43"/>
      <c r="N119" s="4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3"/>
      <c r="M120" s="43"/>
      <c r="N120" s="4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3"/>
      <c r="M121" s="43"/>
      <c r="N121" s="4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3"/>
      <c r="M122" s="43"/>
      <c r="N122" s="4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3"/>
      <c r="M123" s="43"/>
      <c r="N123" s="4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3"/>
      <c r="M124" s="43"/>
      <c r="N124" s="4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3"/>
      <c r="M125" s="43"/>
      <c r="N125" s="4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3"/>
      <c r="M126" s="43"/>
      <c r="N126" s="4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3"/>
      <c r="M127" s="43"/>
      <c r="N127" s="4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3"/>
      <c r="M128" s="43"/>
      <c r="N128" s="4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3"/>
      <c r="M129" s="43"/>
      <c r="N129" s="4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3"/>
      <c r="M130" s="43"/>
      <c r="N130" s="4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3"/>
      <c r="M131" s="43"/>
      <c r="N131" s="4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3"/>
      <c r="M132" s="43"/>
      <c r="N132" s="4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3"/>
      <c r="M133" s="43"/>
      <c r="N133" s="4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3"/>
      <c r="M134" s="43"/>
      <c r="N134" s="4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3"/>
      <c r="M135" s="43"/>
      <c r="N135" s="4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3"/>
      <c r="M136" s="43"/>
      <c r="N136" s="4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3"/>
      <c r="M137" s="43"/>
      <c r="N137" s="4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3"/>
      <c r="M138" s="43"/>
      <c r="N138" s="4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3"/>
      <c r="M139" s="43"/>
      <c r="N139" s="4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3"/>
      <c r="M140" s="43"/>
      <c r="N140" s="4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3"/>
      <c r="M141" s="43"/>
      <c r="N141" s="4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3"/>
      <c r="M142" s="43"/>
      <c r="N142" s="4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3"/>
      <c r="M143" s="43"/>
      <c r="N143" s="4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3"/>
      <c r="M144" s="43"/>
      <c r="N144" s="4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3"/>
      <c r="M145" s="43"/>
      <c r="N145" s="4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3"/>
      <c r="M146" s="43"/>
      <c r="N146" s="4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3"/>
      <c r="M147" s="43"/>
      <c r="N147" s="4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3"/>
      <c r="M148" s="43"/>
      <c r="N148" s="4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3"/>
      <c r="M149" s="43"/>
      <c r="N149" s="4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3"/>
      <c r="M150" s="43"/>
      <c r="N150" s="4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3"/>
      <c r="M151" s="43"/>
      <c r="N151" s="4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3"/>
      <c r="M152" s="43"/>
      <c r="N152" s="4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3"/>
      <c r="M153" s="43"/>
      <c r="N153" s="4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3"/>
      <c r="M154" s="43"/>
      <c r="N154" s="4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3"/>
      <c r="M155" s="43"/>
      <c r="N155" s="4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3"/>
      <c r="M156" s="43"/>
      <c r="N156" s="4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3"/>
      <c r="M157" s="43"/>
      <c r="N157" s="4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3"/>
      <c r="M158" s="43"/>
      <c r="N158" s="4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3"/>
      <c r="M159" s="43"/>
      <c r="N159" s="4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3"/>
      <c r="M160" s="43"/>
      <c r="N160" s="4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3"/>
      <c r="M161" s="43"/>
      <c r="N161" s="4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3"/>
      <c r="M162" s="43"/>
      <c r="N162" s="4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3"/>
      <c r="M163" s="43"/>
      <c r="N163" s="4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3"/>
      <c r="M164" s="43"/>
      <c r="N164" s="4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3"/>
      <c r="M165" s="43"/>
      <c r="N165" s="4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3"/>
      <c r="M166" s="43"/>
      <c r="N166" s="4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3"/>
      <c r="M167" s="43"/>
      <c r="N167" s="4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3"/>
      <c r="M168" s="43"/>
      <c r="N168" s="4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3"/>
      <c r="M169" s="43"/>
      <c r="N169" s="4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3"/>
      <c r="M170" s="43"/>
      <c r="N170" s="4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3"/>
      <c r="M171" s="43"/>
      <c r="N171" s="4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3"/>
      <c r="M172" s="43"/>
      <c r="N172" s="4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3"/>
      <c r="M173" s="43"/>
      <c r="N173" s="4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3"/>
      <c r="M174" s="43"/>
      <c r="N174" s="4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3"/>
      <c r="M175" s="43"/>
      <c r="N175" s="4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3"/>
      <c r="M176" s="43"/>
      <c r="N176" s="4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3"/>
      <c r="M177" s="43"/>
      <c r="N177" s="4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3"/>
      <c r="M178" s="43"/>
      <c r="N178" s="4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3"/>
      <c r="M179" s="43"/>
      <c r="N179" s="4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3"/>
      <c r="M180" s="43"/>
      <c r="N180" s="4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3"/>
      <c r="M181" s="43"/>
      <c r="N181" s="4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3"/>
      <c r="M182" s="43"/>
      <c r="N182" s="4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3"/>
      <c r="M183" s="43"/>
      <c r="N183" s="4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3"/>
      <c r="M184" s="43"/>
      <c r="N184" s="4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3"/>
      <c r="M185" s="43"/>
      <c r="N185" s="4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3"/>
      <c r="M186" s="43"/>
      <c r="N186" s="4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3"/>
      <c r="M187" s="43"/>
      <c r="N187" s="4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3"/>
      <c r="M188" s="43"/>
      <c r="N188" s="4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3"/>
      <c r="M189" s="43"/>
      <c r="N189" s="4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3"/>
      <c r="M190" s="43"/>
      <c r="N190" s="4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3"/>
      <c r="M191" s="43"/>
      <c r="N191" s="4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3"/>
      <c r="M192" s="43"/>
      <c r="N192" s="4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3"/>
      <c r="M193" s="43"/>
      <c r="N193" s="4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3"/>
      <c r="M194" s="43"/>
      <c r="N194" s="4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3"/>
      <c r="M195" s="43"/>
      <c r="N195" s="4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3"/>
      <c r="M196" s="43"/>
      <c r="N196" s="4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3"/>
      <c r="M197" s="43"/>
      <c r="N197" s="4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3"/>
      <c r="M198" s="43"/>
      <c r="N198" s="4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3"/>
      <c r="M199" s="43"/>
      <c r="N199" s="4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3"/>
      <c r="M200" s="43"/>
      <c r="N200" s="4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3"/>
      <c r="M201" s="43"/>
      <c r="N201" s="4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3"/>
      <c r="M202" s="43"/>
      <c r="N202" s="4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3"/>
      <c r="M203" s="43"/>
      <c r="N203" s="4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3"/>
      <c r="M204" s="43"/>
      <c r="N204" s="4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3"/>
      <c r="M205" s="43"/>
      <c r="N205" s="4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3"/>
      <c r="M206" s="43"/>
      <c r="N206" s="4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3"/>
      <c r="M207" s="43"/>
      <c r="N207" s="4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3"/>
      <c r="M208" s="43"/>
      <c r="N208" s="4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3"/>
      <c r="M209" s="43"/>
      <c r="N209" s="4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3"/>
      <c r="M210" s="43"/>
      <c r="N210" s="4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3"/>
      <c r="M211" s="43"/>
      <c r="N211" s="4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3"/>
      <c r="M212" s="43"/>
      <c r="N212" s="4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3"/>
      <c r="M213" s="43"/>
      <c r="N213" s="4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3"/>
      <c r="M214" s="43"/>
      <c r="N214" s="4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3"/>
      <c r="M215" s="43"/>
      <c r="N215" s="4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3"/>
      <c r="M216" s="43"/>
      <c r="N216" s="4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3"/>
      <c r="M217" s="43"/>
      <c r="N217" s="4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3"/>
      <c r="M218" s="43"/>
      <c r="N218" s="4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3"/>
      <c r="M219" s="43"/>
      <c r="N219" s="4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3"/>
      <c r="M220" s="43"/>
      <c r="N220" s="4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3"/>
      <c r="M221" s="43"/>
      <c r="N221" s="4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3"/>
      <c r="M222" s="43"/>
      <c r="N222" s="4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3"/>
      <c r="M223" s="43"/>
      <c r="N223" s="4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3"/>
      <c r="M224" s="43"/>
      <c r="N224" s="4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3"/>
      <c r="M225" s="43"/>
      <c r="N225" s="4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3"/>
      <c r="M226" s="43"/>
      <c r="N226" s="4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3"/>
      <c r="M227" s="43"/>
      <c r="N227" s="4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3"/>
      <c r="M228" s="43"/>
      <c r="N228" s="4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3"/>
      <c r="M229" s="43"/>
      <c r="N229" s="4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3"/>
      <c r="M230" s="43"/>
      <c r="N230" s="4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3"/>
      <c r="M231" s="43"/>
      <c r="N231" s="4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3"/>
      <c r="M232" s="43"/>
      <c r="N232" s="4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3"/>
      <c r="M233" s="43"/>
      <c r="N233" s="4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3"/>
      <c r="M234" s="43"/>
      <c r="N234" s="4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3"/>
      <c r="M235" s="43"/>
      <c r="N235" s="4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3"/>
      <c r="M236" s="43"/>
      <c r="N236" s="4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3"/>
      <c r="M237" s="43"/>
      <c r="N237" s="4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3"/>
      <c r="M238" s="43"/>
      <c r="N238" s="4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3"/>
      <c r="M239" s="43"/>
      <c r="N239" s="4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3"/>
      <c r="M240" s="43"/>
      <c r="N240" s="4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3"/>
      <c r="M241" s="43"/>
      <c r="N241" s="4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3"/>
      <c r="M242" s="43"/>
      <c r="N242" s="4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3"/>
      <c r="M243" s="43"/>
      <c r="N243" s="4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3"/>
      <c r="M244" s="43"/>
      <c r="N244" s="4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3"/>
      <c r="M245" s="43"/>
      <c r="N245" s="4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3"/>
      <c r="M246" s="43"/>
      <c r="N246" s="4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3"/>
      <c r="M247" s="43"/>
      <c r="N247" s="4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3"/>
      <c r="M248" s="43"/>
      <c r="N248" s="4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3"/>
      <c r="M249" s="43"/>
      <c r="N249" s="4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3"/>
      <c r="M250" s="43"/>
      <c r="N250" s="4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3"/>
      <c r="M251" s="43"/>
      <c r="N251" s="4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3"/>
      <c r="M252" s="43"/>
      <c r="N252" s="4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3"/>
      <c r="M253" s="43"/>
      <c r="N253" s="4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3"/>
      <c r="M254" s="43"/>
      <c r="N254" s="4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3"/>
      <c r="M255" s="43"/>
      <c r="N255" s="4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3"/>
      <c r="M256" s="43"/>
      <c r="N256" s="4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3"/>
      <c r="M257" s="43"/>
      <c r="N257" s="4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3"/>
      <c r="M258" s="43"/>
      <c r="N258" s="4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3"/>
      <c r="M259" s="43"/>
      <c r="N259" s="4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3"/>
      <c r="M260" s="43"/>
      <c r="N260" s="4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3"/>
      <c r="M261" s="43"/>
      <c r="N261" s="4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3"/>
      <c r="M262" s="43"/>
      <c r="N262" s="4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3"/>
      <c r="M263" s="43"/>
      <c r="N263" s="4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3"/>
      <c r="M264" s="43"/>
      <c r="N264" s="4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3"/>
      <c r="M265" s="43"/>
      <c r="N265" s="4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3"/>
      <c r="M266" s="43"/>
      <c r="N266" s="4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3"/>
      <c r="M267" s="43"/>
      <c r="N267" s="4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3"/>
      <c r="M268" s="43"/>
      <c r="N268" s="4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3"/>
      <c r="M269" s="43"/>
      <c r="N269" s="4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3"/>
      <c r="M270" s="43"/>
      <c r="N270" s="4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3"/>
      <c r="M271" s="43"/>
      <c r="N271" s="4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3"/>
      <c r="M272" s="43"/>
      <c r="N272" s="4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3"/>
      <c r="M273" s="43"/>
      <c r="N273" s="4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3"/>
      <c r="M274" s="43"/>
      <c r="N274" s="4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3"/>
      <c r="M275" s="43"/>
      <c r="N275" s="4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3"/>
      <c r="M276" s="43"/>
      <c r="N276" s="4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3"/>
      <c r="M277" s="43"/>
      <c r="N277" s="4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3"/>
      <c r="M278" s="43"/>
      <c r="N278" s="4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3"/>
      <c r="M279" s="43"/>
      <c r="N279" s="4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3"/>
      <c r="M280" s="43"/>
      <c r="N280" s="4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3"/>
      <c r="M281" s="43"/>
      <c r="N281" s="4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3"/>
      <c r="M282" s="43"/>
      <c r="N282" s="4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3"/>
      <c r="M283" s="43"/>
      <c r="N283" s="4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3"/>
      <c r="M284" s="43"/>
      <c r="N284" s="4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3"/>
      <c r="M285" s="43"/>
      <c r="N285" s="4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3"/>
      <c r="M286" s="43"/>
      <c r="N286" s="4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3"/>
      <c r="M287" s="43"/>
      <c r="N287" s="4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3"/>
      <c r="M288" s="43"/>
      <c r="N288" s="4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3"/>
      <c r="M289" s="43"/>
      <c r="N289" s="4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3"/>
      <c r="M290" s="43"/>
      <c r="N290" s="4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3"/>
      <c r="M291" s="43"/>
      <c r="N291" s="4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3"/>
      <c r="M292" s="43"/>
      <c r="N292" s="4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3"/>
      <c r="M293" s="43"/>
      <c r="N293" s="4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3"/>
      <c r="M294" s="43"/>
      <c r="N294" s="4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3"/>
      <c r="M295" s="43"/>
      <c r="N295" s="4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3"/>
      <c r="M296" s="43"/>
      <c r="N296" s="4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3"/>
      <c r="M297" s="43"/>
      <c r="N297" s="4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3"/>
      <c r="M298" s="43"/>
      <c r="N298" s="4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3"/>
      <c r="M299" s="43"/>
      <c r="N299" s="4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3"/>
      <c r="M300" s="43"/>
      <c r="N300" s="4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3"/>
      <c r="M301" s="43"/>
      <c r="N301" s="4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3"/>
      <c r="M302" s="43"/>
      <c r="N302" s="4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3"/>
      <c r="M303" s="43"/>
      <c r="N303" s="4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3"/>
      <c r="M304" s="43"/>
      <c r="N304" s="4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3"/>
      <c r="M305" s="43"/>
      <c r="N305" s="4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3"/>
      <c r="M306" s="43"/>
      <c r="N306" s="4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3"/>
      <c r="M307" s="43"/>
      <c r="N307" s="4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3"/>
      <c r="M308" s="43"/>
      <c r="N308" s="4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3"/>
      <c r="M309" s="43"/>
      <c r="N309" s="4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3"/>
      <c r="M310" s="43"/>
      <c r="N310" s="4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3"/>
      <c r="M311" s="43"/>
      <c r="N311" s="4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3"/>
      <c r="M312" s="43"/>
      <c r="N312" s="4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3"/>
      <c r="M313" s="43"/>
      <c r="N313" s="4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3"/>
      <c r="M314" s="43"/>
      <c r="N314" s="4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3"/>
      <c r="M315" s="43"/>
      <c r="N315" s="4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3"/>
      <c r="M316" s="43"/>
      <c r="N316" s="4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3"/>
      <c r="M317" s="43"/>
      <c r="N317" s="4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3"/>
      <c r="M318" s="43"/>
      <c r="N318" s="4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3"/>
      <c r="M319" s="43"/>
      <c r="N319" s="4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3"/>
      <c r="M320" s="43"/>
      <c r="N320" s="4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3"/>
      <c r="M321" s="43"/>
      <c r="N321" s="4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3"/>
      <c r="M322" s="43"/>
      <c r="N322" s="4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3"/>
      <c r="M323" s="43"/>
      <c r="N323" s="4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3"/>
      <c r="M324" s="43"/>
      <c r="N324" s="4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3"/>
      <c r="M325" s="43"/>
      <c r="N325" s="4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3"/>
      <c r="M326" s="43"/>
      <c r="N326" s="4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3"/>
      <c r="M327" s="43"/>
      <c r="N327" s="4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3"/>
      <c r="M328" s="43"/>
      <c r="N328" s="4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3"/>
      <c r="M329" s="43"/>
      <c r="N329" s="4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3"/>
      <c r="M330" s="43"/>
      <c r="N330" s="4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3"/>
      <c r="M331" s="43"/>
      <c r="N331" s="4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3"/>
      <c r="M332" s="43"/>
      <c r="N332" s="4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3"/>
      <c r="M333" s="43"/>
      <c r="N333" s="4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3"/>
      <c r="M334" s="43"/>
      <c r="N334" s="4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3"/>
      <c r="M335" s="43"/>
      <c r="N335" s="4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3"/>
      <c r="M336" s="43"/>
      <c r="N336" s="4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3"/>
      <c r="M337" s="43"/>
      <c r="N337" s="4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3"/>
      <c r="M338" s="43"/>
      <c r="N338" s="4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3"/>
      <c r="M339" s="43"/>
      <c r="N339" s="4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3"/>
      <c r="M340" s="43"/>
      <c r="N340" s="4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3"/>
      <c r="M341" s="43"/>
      <c r="N341" s="4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3"/>
      <c r="M342" s="43"/>
      <c r="N342" s="4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3"/>
      <c r="M343" s="43"/>
      <c r="N343" s="4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3"/>
      <c r="M344" s="43"/>
      <c r="N344" s="4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3"/>
      <c r="M345" s="43"/>
      <c r="N345" s="4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3"/>
      <c r="M346" s="43"/>
      <c r="N346" s="4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3"/>
      <c r="M347" s="43"/>
      <c r="N347" s="4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3"/>
      <c r="M348" s="43"/>
      <c r="N348" s="4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3"/>
      <c r="M349" s="43"/>
      <c r="N349" s="4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3"/>
      <c r="M350" s="43"/>
      <c r="N350" s="4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3"/>
      <c r="M351" s="43"/>
      <c r="N351" s="4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3"/>
      <c r="M352" s="43"/>
      <c r="N352" s="4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3"/>
      <c r="M353" s="43"/>
      <c r="N353" s="4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3"/>
      <c r="M354" s="43"/>
      <c r="N354" s="4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3"/>
      <c r="M355" s="43"/>
      <c r="N355" s="4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3"/>
      <c r="M356" s="43"/>
      <c r="N356" s="4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3"/>
      <c r="M357" s="43"/>
      <c r="N357" s="4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3"/>
      <c r="M358" s="43"/>
      <c r="N358" s="4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3"/>
      <c r="M359" s="43"/>
      <c r="N359" s="4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3"/>
      <c r="M360" s="43"/>
      <c r="N360" s="4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3"/>
      <c r="M361" s="43"/>
      <c r="N361" s="4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3"/>
      <c r="M362" s="43"/>
      <c r="N362" s="4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3"/>
      <c r="M363" s="43"/>
      <c r="N363" s="4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3"/>
      <c r="M364" s="43"/>
      <c r="N364" s="4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3"/>
      <c r="M365" s="43"/>
      <c r="N365" s="4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3"/>
      <c r="M366" s="43"/>
      <c r="N366" s="4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3"/>
      <c r="M367" s="43"/>
      <c r="N367" s="4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3"/>
      <c r="M368" s="43"/>
      <c r="N368" s="4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3"/>
      <c r="M369" s="43"/>
      <c r="N369" s="4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3"/>
      <c r="M370" s="43"/>
      <c r="N370" s="4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3"/>
      <c r="M371" s="43"/>
      <c r="N371" s="4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3"/>
      <c r="M372" s="43"/>
      <c r="N372" s="4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3"/>
      <c r="M373" s="43"/>
      <c r="N373" s="4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3"/>
      <c r="M374" s="43"/>
      <c r="N374" s="4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3"/>
      <c r="M375" s="43"/>
      <c r="N375" s="4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3"/>
      <c r="M376" s="43"/>
      <c r="N376" s="4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3"/>
      <c r="M377" s="43"/>
      <c r="N377" s="4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3"/>
      <c r="M378" s="43"/>
      <c r="N378" s="4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3"/>
      <c r="M379" s="43"/>
      <c r="N379" s="4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3"/>
      <c r="M380" s="43"/>
      <c r="N380" s="4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3"/>
      <c r="M381" s="43"/>
      <c r="N381" s="4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3"/>
      <c r="M382" s="43"/>
      <c r="N382" s="4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3"/>
      <c r="M383" s="43"/>
      <c r="N383" s="4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3"/>
      <c r="M384" s="43"/>
      <c r="N384" s="4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3"/>
      <c r="M385" s="43"/>
      <c r="N385" s="4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3"/>
      <c r="M386" s="43"/>
      <c r="N386" s="4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3"/>
      <c r="M387" s="43"/>
      <c r="N387" s="4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3"/>
      <c r="M388" s="43"/>
      <c r="N388" s="4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3"/>
      <c r="M389" s="43"/>
      <c r="N389" s="4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3"/>
      <c r="M390" s="43"/>
      <c r="N390" s="4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3"/>
      <c r="M391" s="43"/>
      <c r="N391" s="4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3"/>
      <c r="M392" s="43"/>
      <c r="N392" s="4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3"/>
      <c r="M393" s="43"/>
      <c r="N393" s="4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3"/>
      <c r="M394" s="43"/>
      <c r="N394" s="4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3"/>
      <c r="M395" s="43"/>
      <c r="N395" s="4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3"/>
      <c r="M396" s="43"/>
      <c r="N396" s="4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3"/>
      <c r="M397" s="43"/>
      <c r="N397" s="4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3"/>
      <c r="M398" s="43"/>
      <c r="N398" s="4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3"/>
      <c r="M399" s="43"/>
      <c r="N399" s="4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3"/>
      <c r="M400" s="43"/>
      <c r="N400" s="4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3"/>
      <c r="M401" s="43"/>
      <c r="N401" s="4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3"/>
      <c r="M402" s="43"/>
      <c r="N402" s="4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3"/>
      <c r="M403" s="43"/>
      <c r="N403" s="4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3"/>
      <c r="M404" s="43"/>
      <c r="N404" s="4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3"/>
      <c r="M405" s="43"/>
      <c r="N405" s="4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3"/>
      <c r="M406" s="43"/>
      <c r="N406" s="4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3"/>
      <c r="M407" s="43"/>
      <c r="N407" s="4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3"/>
      <c r="M408" s="43"/>
      <c r="N408" s="4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3"/>
      <c r="M409" s="43"/>
      <c r="N409" s="4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3"/>
      <c r="M410" s="43"/>
      <c r="N410" s="4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3"/>
      <c r="M411" s="43"/>
      <c r="N411" s="4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3"/>
      <c r="M412" s="43"/>
      <c r="N412" s="4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3"/>
      <c r="M413" s="43"/>
      <c r="N413" s="4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3"/>
      <c r="M414" s="43"/>
      <c r="N414" s="4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3"/>
      <c r="M415" s="43"/>
      <c r="N415" s="4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3"/>
      <c r="M416" s="43"/>
      <c r="N416" s="4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3"/>
      <c r="M417" s="43"/>
      <c r="N417" s="4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3"/>
      <c r="M418" s="43"/>
      <c r="N418" s="4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3"/>
      <c r="M419" s="43"/>
      <c r="N419" s="4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3"/>
      <c r="M420" s="43"/>
      <c r="N420" s="4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3"/>
      <c r="M421" s="43"/>
      <c r="N421" s="4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3"/>
      <c r="M422" s="43"/>
      <c r="N422" s="4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3"/>
      <c r="M423" s="43"/>
      <c r="N423" s="4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3"/>
      <c r="M424" s="43"/>
      <c r="N424" s="4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3"/>
      <c r="M425" s="43"/>
      <c r="N425" s="4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3"/>
      <c r="M426" s="43"/>
      <c r="N426" s="4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3"/>
      <c r="M427" s="43"/>
      <c r="N427" s="4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3"/>
      <c r="M428" s="43"/>
      <c r="N428" s="4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3"/>
      <c r="M429" s="43"/>
      <c r="N429" s="4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3"/>
      <c r="M430" s="43"/>
      <c r="N430" s="4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3"/>
      <c r="M431" s="43"/>
      <c r="N431" s="4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3"/>
      <c r="M432" s="43"/>
      <c r="N432" s="4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3"/>
      <c r="M433" s="43"/>
      <c r="N433" s="4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3"/>
      <c r="M434" s="43"/>
      <c r="N434" s="4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3"/>
      <c r="M435" s="43"/>
      <c r="N435" s="4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3"/>
      <c r="M436" s="43"/>
      <c r="N436" s="4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3"/>
      <c r="M437" s="43"/>
      <c r="N437" s="4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3"/>
      <c r="M438" s="43"/>
      <c r="N438" s="4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3"/>
      <c r="M439" s="43"/>
      <c r="N439" s="4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3"/>
      <c r="M440" s="43"/>
      <c r="N440" s="4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3"/>
      <c r="M441" s="43"/>
      <c r="N441" s="4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3"/>
      <c r="M442" s="43"/>
      <c r="N442" s="4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3"/>
      <c r="M443" s="43"/>
      <c r="N443" s="4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3"/>
      <c r="M444" s="43"/>
      <c r="N444" s="4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3"/>
      <c r="M445" s="43"/>
      <c r="N445" s="4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3"/>
      <c r="M446" s="43"/>
      <c r="N446" s="4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3"/>
      <c r="M447" s="43"/>
      <c r="N447" s="4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3"/>
      <c r="M448" s="43"/>
      <c r="N448" s="4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3"/>
      <c r="M449" s="43"/>
      <c r="N449" s="4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3"/>
      <c r="M450" s="43"/>
      <c r="N450" s="4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3"/>
      <c r="M451" s="43"/>
      <c r="N451" s="4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3"/>
      <c r="M452" s="43"/>
      <c r="N452" s="4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3"/>
      <c r="M453" s="43"/>
      <c r="N453" s="4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3"/>
      <c r="M454" s="43"/>
      <c r="N454" s="4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3"/>
      <c r="M455" s="43"/>
      <c r="N455" s="4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3"/>
      <c r="M456" s="43"/>
      <c r="N456" s="4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3"/>
      <c r="M457" s="43"/>
      <c r="N457" s="4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3"/>
      <c r="M458" s="43"/>
      <c r="N458" s="4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3"/>
      <c r="M459" s="43"/>
      <c r="N459" s="4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3"/>
      <c r="M460" s="43"/>
      <c r="N460" s="4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3"/>
      <c r="M461" s="43"/>
      <c r="N461" s="4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3"/>
      <c r="M462" s="43"/>
      <c r="N462" s="4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3"/>
      <c r="M463" s="43"/>
      <c r="N463" s="4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3"/>
      <c r="M464" s="43"/>
      <c r="N464" s="4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3"/>
      <c r="M465" s="43"/>
      <c r="N465" s="4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3"/>
      <c r="M466" s="43"/>
      <c r="N466" s="4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3"/>
      <c r="M467" s="43"/>
      <c r="N467" s="4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3"/>
      <c r="M468" s="43"/>
      <c r="N468" s="4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3"/>
      <c r="M469" s="43"/>
      <c r="N469" s="4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3"/>
      <c r="M470" s="43"/>
      <c r="N470" s="4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3"/>
      <c r="M471" s="43"/>
      <c r="N471" s="4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3"/>
      <c r="M472" s="43"/>
      <c r="N472" s="4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3"/>
      <c r="M473" s="43"/>
      <c r="N473" s="4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3"/>
      <c r="M474" s="43"/>
      <c r="N474" s="4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3"/>
      <c r="M475" s="43"/>
      <c r="N475" s="4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3"/>
      <c r="M476" s="43"/>
      <c r="N476" s="4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3"/>
      <c r="M477" s="43"/>
      <c r="N477" s="4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3"/>
      <c r="M478" s="43"/>
      <c r="N478" s="4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3"/>
      <c r="M479" s="43"/>
      <c r="N479" s="4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3"/>
      <c r="M480" s="43"/>
      <c r="N480" s="4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3"/>
      <c r="M481" s="43"/>
      <c r="N481" s="4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3"/>
      <c r="M482" s="43"/>
      <c r="N482" s="4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3"/>
      <c r="M483" s="43"/>
      <c r="N483" s="4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3"/>
      <c r="M484" s="43"/>
      <c r="N484" s="4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3"/>
      <c r="M485" s="43"/>
      <c r="N485" s="4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3"/>
      <c r="M486" s="43"/>
      <c r="N486" s="4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3"/>
      <c r="M487" s="43"/>
      <c r="N487" s="4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3"/>
      <c r="M488" s="43"/>
      <c r="N488" s="4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3"/>
      <c r="M489" s="43"/>
      <c r="N489" s="4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3"/>
      <c r="M490" s="43"/>
      <c r="N490" s="4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3"/>
      <c r="M491" s="43"/>
      <c r="N491" s="4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3"/>
      <c r="M492" s="43"/>
      <c r="N492" s="4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3"/>
      <c r="M493" s="43"/>
      <c r="N493" s="4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3"/>
      <c r="M494" s="43"/>
      <c r="N494" s="4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3"/>
      <c r="M495" s="43"/>
      <c r="N495" s="4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3"/>
      <c r="M496" s="43"/>
      <c r="N496" s="4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3"/>
      <c r="M497" s="43"/>
      <c r="N497" s="4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3"/>
      <c r="M498" s="43"/>
      <c r="N498" s="4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3"/>
      <c r="M499" s="43"/>
      <c r="N499" s="4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3"/>
      <c r="M500" s="43"/>
      <c r="N500" s="4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3"/>
      <c r="M501" s="43"/>
      <c r="N501" s="4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3"/>
      <c r="M502" s="43"/>
      <c r="N502" s="4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3"/>
      <c r="M503" s="43"/>
      <c r="N503" s="4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3"/>
      <c r="M504" s="43"/>
      <c r="N504" s="4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3"/>
      <c r="M505" s="43"/>
      <c r="N505" s="4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3"/>
      <c r="M506" s="43"/>
      <c r="N506" s="4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3"/>
      <c r="M507" s="43"/>
      <c r="N507" s="4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3"/>
      <c r="M508" s="43"/>
      <c r="N508" s="4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3"/>
      <c r="M509" s="43"/>
      <c r="N509" s="4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3"/>
      <c r="M510" s="43"/>
      <c r="N510" s="4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3"/>
      <c r="M511" s="43"/>
      <c r="N511" s="4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3"/>
      <c r="M512" s="43"/>
      <c r="N512" s="4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3"/>
      <c r="M513" s="43"/>
      <c r="N513" s="4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3"/>
      <c r="M514" s="43"/>
      <c r="N514" s="4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3"/>
      <c r="M515" s="43"/>
      <c r="N515" s="4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3"/>
      <c r="M516" s="43"/>
      <c r="N516" s="4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3"/>
      <c r="M517" s="43"/>
      <c r="N517" s="4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3"/>
      <c r="M518" s="43"/>
      <c r="N518" s="4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3"/>
      <c r="M519" s="43"/>
      <c r="N519" s="4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3"/>
      <c r="M520" s="43"/>
      <c r="N520" s="4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3"/>
      <c r="M521" s="43"/>
      <c r="N521" s="4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3"/>
      <c r="M522" s="43"/>
      <c r="N522" s="4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3"/>
      <c r="M523" s="43"/>
      <c r="N523" s="4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3"/>
      <c r="M524" s="43"/>
      <c r="N524" s="4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3"/>
      <c r="M525" s="43"/>
      <c r="N525" s="4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3"/>
      <c r="M526" s="43"/>
      <c r="N526" s="4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3"/>
      <c r="M527" s="43"/>
      <c r="N527" s="4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3"/>
      <c r="M528" s="43"/>
      <c r="N528" s="4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3"/>
      <c r="M529" s="43"/>
      <c r="N529" s="4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3"/>
      <c r="M530" s="43"/>
      <c r="N530" s="4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3"/>
      <c r="M531" s="43"/>
      <c r="N531" s="4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3"/>
      <c r="M532" s="43"/>
      <c r="N532" s="4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3"/>
      <c r="M533" s="43"/>
      <c r="N533" s="4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3"/>
      <c r="M534" s="43"/>
      <c r="N534" s="4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3"/>
      <c r="M535" s="43"/>
      <c r="N535" s="4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3"/>
      <c r="M536" s="43"/>
      <c r="N536" s="4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3"/>
      <c r="M537" s="43"/>
      <c r="N537" s="4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3"/>
      <c r="M538" s="43"/>
      <c r="N538" s="4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3"/>
      <c r="M539" s="43"/>
      <c r="N539" s="4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3"/>
      <c r="M540" s="43"/>
      <c r="N540" s="4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3"/>
      <c r="M541" s="43"/>
      <c r="N541" s="4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3"/>
      <c r="M542" s="43"/>
      <c r="N542" s="4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3"/>
      <c r="M543" s="43"/>
      <c r="N543" s="4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3"/>
      <c r="M544" s="43"/>
      <c r="N544" s="4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3"/>
      <c r="M545" s="43"/>
      <c r="N545" s="4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3"/>
      <c r="M546" s="43"/>
      <c r="N546" s="4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3"/>
      <c r="M547" s="43"/>
      <c r="N547" s="4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3"/>
      <c r="M548" s="43"/>
      <c r="N548" s="4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3"/>
      <c r="M549" s="43"/>
      <c r="N549" s="4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3"/>
      <c r="M550" s="43"/>
      <c r="N550" s="4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3"/>
      <c r="M551" s="43"/>
      <c r="N551" s="4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3"/>
      <c r="M552" s="43"/>
      <c r="N552" s="4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3"/>
      <c r="M553" s="43"/>
      <c r="N553" s="4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3"/>
      <c r="M554" s="43"/>
      <c r="N554" s="4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3"/>
      <c r="M555" s="43"/>
      <c r="N555" s="4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3"/>
      <c r="M556" s="43"/>
      <c r="N556" s="4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3"/>
      <c r="M557" s="43"/>
      <c r="N557" s="4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3"/>
      <c r="M558" s="43"/>
      <c r="N558" s="4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3"/>
      <c r="M559" s="43"/>
      <c r="N559" s="4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3"/>
      <c r="M560" s="43"/>
      <c r="N560" s="4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3"/>
      <c r="M561" s="43"/>
      <c r="N561" s="4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3"/>
      <c r="M562" s="43"/>
      <c r="N562" s="4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3"/>
      <c r="M563" s="43"/>
      <c r="N563" s="4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3"/>
      <c r="M564" s="43"/>
      <c r="N564" s="4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3"/>
      <c r="M565" s="43"/>
      <c r="N565" s="4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3"/>
      <c r="M566" s="43"/>
      <c r="N566" s="4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3"/>
      <c r="M567" s="43"/>
      <c r="N567" s="4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3"/>
      <c r="M568" s="43"/>
      <c r="N568" s="4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3"/>
      <c r="M569" s="43"/>
      <c r="N569" s="4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3"/>
      <c r="M570" s="43"/>
      <c r="N570" s="4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3"/>
      <c r="M571" s="43"/>
      <c r="N571" s="4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3"/>
      <c r="M572" s="43"/>
      <c r="N572" s="4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3"/>
      <c r="M573" s="43"/>
      <c r="N573" s="4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3"/>
      <c r="M574" s="43"/>
      <c r="N574" s="4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3"/>
      <c r="M575" s="43"/>
      <c r="N575" s="4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3"/>
      <c r="M576" s="43"/>
      <c r="N576" s="4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3"/>
      <c r="M577" s="43"/>
      <c r="N577" s="4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3"/>
      <c r="M578" s="43"/>
      <c r="N578" s="4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3"/>
      <c r="M579" s="43"/>
      <c r="N579" s="4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3"/>
      <c r="M580" s="43"/>
      <c r="N580" s="4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3"/>
      <c r="M581" s="43"/>
      <c r="N581" s="4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3"/>
      <c r="M582" s="43"/>
      <c r="N582" s="4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3"/>
      <c r="M583" s="43"/>
      <c r="N583" s="4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3"/>
      <c r="M584" s="43"/>
      <c r="N584" s="4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3"/>
      <c r="M585" s="43"/>
      <c r="N585" s="4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3"/>
      <c r="M586" s="43"/>
      <c r="N586" s="4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3"/>
      <c r="M587" s="43"/>
      <c r="N587" s="4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3"/>
      <c r="M588" s="43"/>
      <c r="N588" s="4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3"/>
      <c r="M589" s="43"/>
      <c r="N589" s="4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3"/>
      <c r="M590" s="43"/>
      <c r="N590" s="4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3"/>
      <c r="M591" s="43"/>
      <c r="N591" s="4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3"/>
      <c r="M592" s="43"/>
      <c r="N592" s="4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3"/>
      <c r="M593" s="43"/>
      <c r="N593" s="4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3"/>
      <c r="M594" s="43"/>
      <c r="N594" s="4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3"/>
      <c r="M595" s="43"/>
      <c r="N595" s="4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3"/>
      <c r="M596" s="43"/>
      <c r="N596" s="4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3"/>
      <c r="M597" s="43"/>
      <c r="N597" s="4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3"/>
      <c r="M598" s="43"/>
      <c r="N598" s="4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3"/>
      <c r="M599" s="43"/>
      <c r="N599" s="4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3"/>
      <c r="M600" s="43"/>
      <c r="N600" s="4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3"/>
      <c r="M601" s="43"/>
      <c r="N601" s="4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3"/>
      <c r="M602" s="43"/>
      <c r="N602" s="4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3"/>
      <c r="M603" s="43"/>
      <c r="N603" s="4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3"/>
      <c r="M604" s="43"/>
      <c r="N604" s="4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3"/>
      <c r="M605" s="43"/>
      <c r="N605" s="4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3"/>
      <c r="M606" s="43"/>
      <c r="N606" s="4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3"/>
      <c r="M607" s="43"/>
      <c r="N607" s="4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3"/>
      <c r="M608" s="43"/>
      <c r="N608" s="4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3"/>
      <c r="M609" s="43"/>
      <c r="N609" s="4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3"/>
      <c r="M610" s="43"/>
      <c r="N610" s="4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3"/>
      <c r="M611" s="43"/>
      <c r="N611" s="4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3"/>
      <c r="M612" s="43"/>
      <c r="N612" s="4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3"/>
      <c r="M613" s="43"/>
      <c r="N613" s="4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3"/>
      <c r="M614" s="43"/>
      <c r="N614" s="4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3"/>
      <c r="M615" s="43"/>
      <c r="N615" s="4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3"/>
      <c r="M616" s="43"/>
      <c r="N616" s="4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3"/>
      <c r="M617" s="43"/>
      <c r="N617" s="4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3"/>
      <c r="M618" s="43"/>
      <c r="N618" s="4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3"/>
      <c r="M619" s="43"/>
      <c r="N619" s="4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3"/>
      <c r="M620" s="43"/>
      <c r="N620" s="4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3"/>
      <c r="M621" s="43"/>
      <c r="N621" s="4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3"/>
      <c r="M622" s="43"/>
      <c r="N622" s="4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3"/>
      <c r="M623" s="43"/>
      <c r="N623" s="4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3"/>
      <c r="M624" s="43"/>
      <c r="N624" s="4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3"/>
      <c r="M625" s="43"/>
      <c r="N625" s="4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3"/>
      <c r="M626" s="43"/>
      <c r="N626" s="4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3"/>
      <c r="M627" s="43"/>
      <c r="N627" s="4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3"/>
      <c r="M628" s="43"/>
      <c r="N628" s="4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3"/>
      <c r="M629" s="43"/>
      <c r="N629" s="4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3"/>
      <c r="M630" s="43"/>
      <c r="N630" s="4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3"/>
      <c r="M631" s="43"/>
      <c r="N631" s="4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3"/>
      <c r="M632" s="43"/>
      <c r="N632" s="4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3"/>
      <c r="M633" s="43"/>
      <c r="N633" s="4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3"/>
      <c r="M634" s="43"/>
      <c r="N634" s="4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3"/>
      <c r="M635" s="43"/>
      <c r="N635" s="4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3"/>
      <c r="M636" s="43"/>
      <c r="N636" s="4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3"/>
      <c r="M637" s="43"/>
      <c r="N637" s="4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3"/>
      <c r="M638" s="43"/>
      <c r="N638" s="4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3"/>
      <c r="M639" s="43"/>
      <c r="N639" s="4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3"/>
      <c r="M640" s="43"/>
      <c r="N640" s="4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3"/>
      <c r="M641" s="43"/>
      <c r="N641" s="4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3"/>
      <c r="M642" s="43"/>
      <c r="N642" s="4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3"/>
      <c r="M643" s="43"/>
      <c r="N643" s="4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3"/>
      <c r="M644" s="43"/>
      <c r="N644" s="4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3"/>
      <c r="M645" s="43"/>
      <c r="N645" s="4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3"/>
      <c r="M646" s="43"/>
      <c r="N646" s="4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3"/>
      <c r="M647" s="43"/>
      <c r="N647" s="4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3"/>
      <c r="M648" s="43"/>
      <c r="N648" s="4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3"/>
      <c r="M649" s="43"/>
      <c r="N649" s="4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3"/>
      <c r="M650" s="43"/>
      <c r="N650" s="4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3"/>
      <c r="M651" s="43"/>
      <c r="N651" s="4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3"/>
      <c r="M652" s="43"/>
      <c r="N652" s="4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3"/>
      <c r="M653" s="43"/>
      <c r="N653" s="4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3"/>
      <c r="M654" s="43"/>
      <c r="N654" s="4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3"/>
      <c r="M655" s="43"/>
      <c r="N655" s="4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3"/>
      <c r="M656" s="43"/>
      <c r="N656" s="4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3"/>
      <c r="M657" s="43"/>
      <c r="N657" s="4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3"/>
      <c r="M658" s="43"/>
      <c r="N658" s="4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3"/>
      <c r="M659" s="43"/>
      <c r="N659" s="4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3"/>
      <c r="M660" s="43"/>
      <c r="N660" s="4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3"/>
      <c r="M661" s="43"/>
      <c r="N661" s="4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3"/>
      <c r="M662" s="43"/>
      <c r="N662" s="4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3"/>
      <c r="M663" s="43"/>
      <c r="N663" s="4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3"/>
      <c r="M664" s="43"/>
      <c r="N664" s="4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3"/>
      <c r="M665" s="43"/>
      <c r="N665" s="4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3"/>
      <c r="M666" s="43"/>
      <c r="N666" s="4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3"/>
      <c r="M667" s="43"/>
      <c r="N667" s="4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3"/>
      <c r="M668" s="43"/>
      <c r="N668" s="4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3"/>
      <c r="M669" s="43"/>
      <c r="N669" s="4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3"/>
      <c r="M670" s="43"/>
      <c r="N670" s="4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3"/>
      <c r="M671" s="43"/>
      <c r="N671" s="4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3"/>
      <c r="M672" s="43"/>
      <c r="N672" s="4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3"/>
      <c r="M673" s="43"/>
      <c r="N673" s="4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3"/>
      <c r="M674" s="43"/>
      <c r="N674" s="4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3"/>
      <c r="M675" s="43"/>
      <c r="N675" s="4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3"/>
      <c r="M676" s="43"/>
      <c r="N676" s="4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3"/>
      <c r="M677" s="43"/>
      <c r="N677" s="4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3"/>
      <c r="M678" s="43"/>
      <c r="N678" s="4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3"/>
      <c r="M679" s="43"/>
      <c r="N679" s="4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3"/>
      <c r="M680" s="43"/>
      <c r="N680" s="4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3"/>
      <c r="M681" s="43"/>
      <c r="N681" s="4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3"/>
      <c r="M682" s="43"/>
      <c r="N682" s="4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3"/>
      <c r="M683" s="43"/>
      <c r="N683" s="4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3"/>
      <c r="M684" s="43"/>
      <c r="N684" s="4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3"/>
      <c r="M685" s="43"/>
      <c r="N685" s="4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3"/>
      <c r="M686" s="43"/>
      <c r="N686" s="4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3"/>
      <c r="M687" s="43"/>
      <c r="N687" s="4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3"/>
      <c r="M688" s="43"/>
      <c r="N688" s="4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3"/>
      <c r="M689" s="43"/>
      <c r="N689" s="4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3"/>
      <c r="M690" s="43"/>
      <c r="N690" s="4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3"/>
      <c r="M691" s="43"/>
      <c r="N691" s="4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3"/>
      <c r="M692" s="43"/>
      <c r="N692" s="4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3"/>
      <c r="M693" s="43"/>
      <c r="N693" s="4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3"/>
      <c r="M694" s="43"/>
      <c r="N694" s="4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3"/>
      <c r="M695" s="43"/>
      <c r="N695" s="4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3"/>
      <c r="M696" s="43"/>
      <c r="N696" s="4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3"/>
      <c r="M697" s="43"/>
      <c r="N697" s="4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3"/>
      <c r="M698" s="43"/>
      <c r="N698" s="4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3"/>
      <c r="M699" s="43"/>
      <c r="N699" s="4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3"/>
      <c r="M700" s="43"/>
      <c r="N700" s="4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3"/>
      <c r="M701" s="43"/>
      <c r="N701" s="4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3"/>
      <c r="M702" s="43"/>
      <c r="N702" s="4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3"/>
      <c r="M703" s="43"/>
      <c r="N703" s="4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3"/>
      <c r="M704" s="43"/>
      <c r="N704" s="4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3"/>
      <c r="M705" s="43"/>
      <c r="N705" s="4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3"/>
      <c r="M706" s="43"/>
      <c r="N706" s="4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3"/>
      <c r="M707" s="43"/>
      <c r="N707" s="4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3"/>
      <c r="M708" s="43"/>
      <c r="N708" s="4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3"/>
      <c r="M709" s="43"/>
      <c r="N709" s="4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3"/>
      <c r="M710" s="43"/>
      <c r="N710" s="4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3"/>
      <c r="M711" s="43"/>
      <c r="N711" s="4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3"/>
      <c r="M712" s="43"/>
      <c r="N712" s="4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3"/>
      <c r="M713" s="43"/>
      <c r="N713" s="4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3"/>
      <c r="M714" s="43"/>
      <c r="N714" s="4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3"/>
      <c r="M715" s="43"/>
      <c r="N715" s="4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3"/>
      <c r="M716" s="43"/>
      <c r="N716" s="4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3"/>
      <c r="M717" s="43"/>
      <c r="N717" s="4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3"/>
      <c r="M718" s="43"/>
      <c r="N718" s="4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3"/>
      <c r="M719" s="43"/>
      <c r="N719" s="4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3"/>
      <c r="M720" s="43"/>
      <c r="N720" s="4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3"/>
      <c r="M721" s="43"/>
      <c r="N721" s="4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3"/>
      <c r="M722" s="43"/>
      <c r="N722" s="4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3"/>
      <c r="M723" s="43"/>
      <c r="N723" s="4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3"/>
      <c r="M724" s="43"/>
      <c r="N724" s="4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3"/>
      <c r="M725" s="43"/>
      <c r="N725" s="4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3"/>
      <c r="M726" s="43"/>
      <c r="N726" s="4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3"/>
      <c r="M727" s="43"/>
      <c r="N727" s="4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3"/>
      <c r="M728" s="43"/>
      <c r="N728" s="4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3"/>
      <c r="M729" s="43"/>
      <c r="N729" s="4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3"/>
      <c r="M730" s="43"/>
      <c r="N730" s="4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3"/>
      <c r="M731" s="43"/>
      <c r="N731" s="4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3"/>
      <c r="M732" s="43"/>
      <c r="N732" s="4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3"/>
      <c r="M733" s="43"/>
      <c r="N733" s="4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3"/>
      <c r="M734" s="43"/>
      <c r="N734" s="4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3"/>
      <c r="M735" s="43"/>
      <c r="N735" s="4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3"/>
      <c r="M736" s="43"/>
      <c r="N736" s="4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3"/>
      <c r="M737" s="43"/>
      <c r="N737" s="4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3"/>
      <c r="M738" s="43"/>
      <c r="N738" s="4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3"/>
      <c r="M739" s="43"/>
      <c r="N739" s="4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3"/>
      <c r="M740" s="43"/>
      <c r="N740" s="4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3"/>
      <c r="M741" s="43"/>
      <c r="N741" s="4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3"/>
      <c r="M742" s="43"/>
      <c r="N742" s="4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3"/>
      <c r="M743" s="43"/>
      <c r="N743" s="4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3"/>
      <c r="M744" s="43"/>
      <c r="N744" s="4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3"/>
      <c r="M745" s="43"/>
      <c r="N745" s="4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3"/>
      <c r="M746" s="43"/>
      <c r="N746" s="4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3"/>
      <c r="M747" s="43"/>
      <c r="N747" s="4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3"/>
      <c r="M748" s="43"/>
      <c r="N748" s="4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3"/>
      <c r="M749" s="43"/>
      <c r="N749" s="4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3"/>
      <c r="M750" s="43"/>
      <c r="N750" s="4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3"/>
      <c r="M751" s="43"/>
      <c r="N751" s="4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3"/>
      <c r="M752" s="43"/>
      <c r="N752" s="4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3"/>
      <c r="M753" s="43"/>
      <c r="N753" s="4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3"/>
      <c r="M754" s="43"/>
      <c r="N754" s="4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3"/>
      <c r="M755" s="43"/>
      <c r="N755" s="4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3"/>
      <c r="M756" s="43"/>
      <c r="N756" s="4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3"/>
      <c r="M757" s="43"/>
      <c r="N757" s="4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3"/>
      <c r="M758" s="43"/>
      <c r="N758" s="4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3"/>
      <c r="M759" s="43"/>
      <c r="N759" s="4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3"/>
      <c r="M760" s="43"/>
      <c r="N760" s="4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3"/>
      <c r="M761" s="43"/>
      <c r="N761" s="4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3"/>
      <c r="M762" s="43"/>
      <c r="N762" s="4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3"/>
      <c r="M763" s="43"/>
      <c r="N763" s="4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3"/>
      <c r="M764" s="43"/>
      <c r="N764" s="4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3"/>
      <c r="M765" s="43"/>
      <c r="N765" s="4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3"/>
      <c r="M766" s="43"/>
      <c r="N766" s="4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3"/>
      <c r="M767" s="43"/>
      <c r="N767" s="4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3"/>
      <c r="M768" s="43"/>
      <c r="N768" s="4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3"/>
      <c r="M769" s="43"/>
      <c r="N769" s="4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3"/>
      <c r="M770" s="43"/>
      <c r="N770" s="4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3"/>
      <c r="M771" s="43"/>
      <c r="N771" s="4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3"/>
      <c r="M772" s="43"/>
      <c r="N772" s="4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3"/>
      <c r="M773" s="43"/>
      <c r="N773" s="4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3"/>
      <c r="M774" s="43"/>
      <c r="N774" s="4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3"/>
      <c r="M775" s="43"/>
      <c r="N775" s="4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3"/>
      <c r="M776" s="43"/>
      <c r="N776" s="4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3"/>
      <c r="M777" s="43"/>
      <c r="N777" s="4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3"/>
      <c r="M778" s="43"/>
      <c r="N778" s="4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3"/>
      <c r="M779" s="43"/>
      <c r="N779" s="4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3"/>
      <c r="M780" s="43"/>
      <c r="N780" s="4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3"/>
      <c r="M781" s="43"/>
      <c r="N781" s="4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3"/>
      <c r="M782" s="43"/>
      <c r="N782" s="4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3"/>
      <c r="M783" s="43"/>
      <c r="N783" s="4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3"/>
      <c r="M784" s="43"/>
      <c r="N784" s="4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3"/>
      <c r="M785" s="43"/>
      <c r="N785" s="4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3"/>
      <c r="M786" s="43"/>
      <c r="N786" s="4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3"/>
      <c r="M787" s="43"/>
      <c r="N787" s="4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3"/>
      <c r="M788" s="43"/>
      <c r="N788" s="4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3"/>
      <c r="M789" s="43"/>
      <c r="N789" s="4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3"/>
      <c r="M790" s="43"/>
      <c r="N790" s="4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3"/>
      <c r="M791" s="43"/>
      <c r="N791" s="4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3"/>
      <c r="M792" s="43"/>
      <c r="N792" s="4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3"/>
      <c r="M793" s="43"/>
      <c r="N793" s="4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3"/>
      <c r="M794" s="43"/>
      <c r="N794" s="4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3"/>
      <c r="M795" s="43"/>
      <c r="N795" s="4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3"/>
      <c r="M796" s="43"/>
      <c r="N796" s="4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3"/>
      <c r="M797" s="43"/>
      <c r="N797" s="4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3"/>
      <c r="M798" s="43"/>
      <c r="N798" s="4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3"/>
      <c r="M799" s="43"/>
      <c r="N799" s="4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3"/>
      <c r="M800" s="43"/>
      <c r="N800" s="4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3"/>
      <c r="M801" s="43"/>
      <c r="N801" s="4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3"/>
      <c r="M802" s="43"/>
      <c r="N802" s="4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3"/>
      <c r="M803" s="43"/>
      <c r="N803" s="4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3"/>
      <c r="M804" s="43"/>
      <c r="N804" s="4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3"/>
      <c r="M805" s="43"/>
      <c r="N805" s="4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3"/>
      <c r="M806" s="43"/>
      <c r="N806" s="4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3"/>
      <c r="M807" s="43"/>
      <c r="N807" s="4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3"/>
      <c r="M808" s="43"/>
      <c r="N808" s="4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3"/>
      <c r="M809" s="43"/>
      <c r="N809" s="4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3"/>
      <c r="M810" s="43"/>
      <c r="N810" s="4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3"/>
      <c r="M811" s="43"/>
      <c r="N811" s="4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3"/>
      <c r="M812" s="43"/>
      <c r="N812" s="4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3"/>
      <c r="M813" s="43"/>
      <c r="N813" s="4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3"/>
      <c r="M814" s="43"/>
      <c r="N814" s="4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3"/>
      <c r="M815" s="43"/>
      <c r="N815" s="4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3"/>
      <c r="M816" s="43"/>
      <c r="N816" s="4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3"/>
      <c r="M817" s="43"/>
      <c r="N817" s="4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3"/>
      <c r="M818" s="43"/>
      <c r="N818" s="4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3"/>
      <c r="M819" s="43"/>
      <c r="N819" s="4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3"/>
      <c r="M820" s="43"/>
      <c r="N820" s="4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3"/>
      <c r="M821" s="43"/>
      <c r="N821" s="4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3"/>
      <c r="M822" s="43"/>
      <c r="N822" s="4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3"/>
      <c r="M823" s="43"/>
      <c r="N823" s="4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3"/>
      <c r="M824" s="43"/>
      <c r="N824" s="4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3"/>
      <c r="M825" s="43"/>
      <c r="N825" s="4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3"/>
      <c r="M826" s="43"/>
      <c r="N826" s="4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3"/>
      <c r="M827" s="43"/>
      <c r="N827" s="4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3"/>
      <c r="M828" s="43"/>
      <c r="N828" s="4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3"/>
      <c r="M829" s="43"/>
      <c r="N829" s="4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3"/>
      <c r="M830" s="43"/>
      <c r="N830" s="4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3"/>
      <c r="M831" s="43"/>
      <c r="N831" s="4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3"/>
      <c r="M832" s="43"/>
      <c r="N832" s="4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3"/>
      <c r="M833" s="43"/>
      <c r="N833" s="4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3"/>
      <c r="M834" s="43"/>
      <c r="N834" s="4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3"/>
      <c r="M835" s="43"/>
      <c r="N835" s="4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3"/>
      <c r="M836" s="43"/>
      <c r="N836" s="4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3"/>
      <c r="M837" s="43"/>
      <c r="N837" s="4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3"/>
      <c r="M838" s="43"/>
      <c r="N838" s="4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3"/>
      <c r="M839" s="43"/>
      <c r="N839" s="4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3"/>
      <c r="M840" s="43"/>
      <c r="N840" s="4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3"/>
      <c r="M841" s="43"/>
      <c r="N841" s="4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3"/>
      <c r="M842" s="43"/>
      <c r="N842" s="4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3"/>
      <c r="M843" s="43"/>
      <c r="N843" s="4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3"/>
      <c r="M844" s="43"/>
      <c r="N844" s="4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3"/>
      <c r="M845" s="43"/>
      <c r="N845" s="4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3"/>
      <c r="M846" s="43"/>
      <c r="N846" s="4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3"/>
      <c r="M847" s="43"/>
      <c r="N847" s="4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3"/>
      <c r="M848" s="43"/>
      <c r="N848" s="4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3"/>
      <c r="M849" s="43"/>
      <c r="N849" s="4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3"/>
      <c r="M850" s="43"/>
      <c r="N850" s="4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3"/>
      <c r="M851" s="43"/>
      <c r="N851" s="4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3"/>
      <c r="M852" s="43"/>
      <c r="N852" s="4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3"/>
      <c r="M853" s="43"/>
      <c r="N853" s="4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3"/>
      <c r="M854" s="43"/>
      <c r="N854" s="4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3"/>
      <c r="M855" s="43"/>
      <c r="N855" s="4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3"/>
      <c r="M856" s="43"/>
      <c r="N856" s="4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3"/>
      <c r="M857" s="43"/>
      <c r="N857" s="4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3"/>
      <c r="M858" s="43"/>
      <c r="N858" s="4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3"/>
      <c r="M859" s="43"/>
      <c r="N859" s="4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3"/>
      <c r="M860" s="43"/>
      <c r="N860" s="4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3"/>
      <c r="M861" s="43"/>
      <c r="N861" s="4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3"/>
      <c r="M862" s="43"/>
      <c r="N862" s="4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3"/>
      <c r="M863" s="43"/>
      <c r="N863" s="4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3"/>
      <c r="M864" s="43"/>
      <c r="N864" s="4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3"/>
      <c r="M865" s="43"/>
      <c r="N865" s="4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3"/>
      <c r="M866" s="43"/>
      <c r="N866" s="4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3"/>
      <c r="M867" s="43"/>
      <c r="N867" s="4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3"/>
      <c r="M868" s="43"/>
      <c r="N868" s="4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3"/>
      <c r="M869" s="43"/>
      <c r="N869" s="4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3"/>
      <c r="M870" s="43"/>
      <c r="N870" s="4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3"/>
      <c r="M871" s="43"/>
      <c r="N871" s="4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3"/>
      <c r="M872" s="43"/>
      <c r="N872" s="4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3"/>
      <c r="M873" s="43"/>
      <c r="N873" s="4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3"/>
      <c r="M874" s="43"/>
      <c r="N874" s="4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3"/>
      <c r="M875" s="43"/>
      <c r="N875" s="4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3"/>
      <c r="M876" s="43"/>
      <c r="N876" s="4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3"/>
      <c r="M877" s="43"/>
      <c r="N877" s="4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3"/>
      <c r="M878" s="43"/>
      <c r="N878" s="4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3"/>
      <c r="M879" s="43"/>
      <c r="N879" s="4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3"/>
      <c r="M880" s="43"/>
      <c r="N880" s="4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3"/>
      <c r="M881" s="43"/>
      <c r="N881" s="4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3"/>
      <c r="M882" s="43"/>
      <c r="N882" s="4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3"/>
      <c r="M883" s="43"/>
      <c r="N883" s="4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3"/>
      <c r="M884" s="43"/>
      <c r="N884" s="4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3"/>
      <c r="M885" s="43"/>
      <c r="N885" s="4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3"/>
      <c r="M886" s="43"/>
      <c r="N886" s="4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3"/>
      <c r="M887" s="43"/>
      <c r="N887" s="4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3"/>
      <c r="M888" s="43"/>
      <c r="N888" s="4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3"/>
      <c r="M889" s="43"/>
      <c r="N889" s="4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3"/>
      <c r="M890" s="43"/>
      <c r="N890" s="4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3"/>
      <c r="M891" s="43"/>
      <c r="N891" s="4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3"/>
      <c r="M892" s="43"/>
      <c r="N892" s="4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3"/>
      <c r="M893" s="43"/>
      <c r="N893" s="4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3"/>
      <c r="M894" s="43"/>
      <c r="N894" s="4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3"/>
      <c r="M895" s="43"/>
      <c r="N895" s="4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3"/>
      <c r="M896" s="43"/>
      <c r="N896" s="4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3"/>
      <c r="M897" s="43"/>
      <c r="N897" s="4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3"/>
      <c r="M898" s="43"/>
      <c r="N898" s="4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3"/>
      <c r="M899" s="43"/>
      <c r="N899" s="4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3"/>
      <c r="M900" s="43"/>
      <c r="N900" s="4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3"/>
      <c r="M901" s="43"/>
      <c r="N901" s="4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3"/>
      <c r="M902" s="43"/>
      <c r="N902" s="4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3"/>
      <c r="M903" s="43"/>
      <c r="N903" s="4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3"/>
      <c r="M904" s="43"/>
      <c r="N904" s="4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3"/>
      <c r="M905" s="43"/>
      <c r="N905" s="4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3"/>
      <c r="M906" s="43"/>
      <c r="N906" s="4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3"/>
      <c r="M907" s="43"/>
      <c r="N907" s="4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3"/>
      <c r="M908" s="43"/>
      <c r="N908" s="4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3"/>
      <c r="M909" s="43"/>
      <c r="N909" s="4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3"/>
      <c r="M910" s="43"/>
      <c r="N910" s="4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3"/>
      <c r="M911" s="43"/>
      <c r="N911" s="4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3"/>
      <c r="M912" s="43"/>
      <c r="N912" s="4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3"/>
      <c r="M913" s="43"/>
      <c r="N913" s="4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3"/>
      <c r="M914" s="43"/>
      <c r="N914" s="4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3"/>
      <c r="M915" s="43"/>
      <c r="N915" s="4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3"/>
      <c r="M916" s="43"/>
      <c r="N916" s="4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3"/>
      <c r="M917" s="43"/>
      <c r="N917" s="4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3"/>
      <c r="M918" s="43"/>
      <c r="N918" s="4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3"/>
      <c r="M919" s="43"/>
      <c r="N919" s="4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3"/>
      <c r="M920" s="43"/>
      <c r="N920" s="4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3"/>
      <c r="M921" s="43"/>
      <c r="N921" s="4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3"/>
      <c r="M922" s="43"/>
      <c r="N922" s="4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3"/>
      <c r="M923" s="43"/>
      <c r="N923" s="4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3"/>
      <c r="M924" s="43"/>
      <c r="N924" s="4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3"/>
      <c r="M925" s="43"/>
      <c r="N925" s="4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3"/>
      <c r="M926" s="43"/>
      <c r="N926" s="4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3"/>
      <c r="M927" s="43"/>
      <c r="N927" s="4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3"/>
      <c r="M928" s="43"/>
      <c r="N928" s="4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3"/>
      <c r="M929" s="43"/>
      <c r="N929" s="4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3"/>
      <c r="M930" s="43"/>
      <c r="N930" s="4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3"/>
      <c r="M931" s="43"/>
      <c r="N931" s="4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3"/>
      <c r="M932" s="43"/>
      <c r="N932" s="4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3"/>
      <c r="M933" s="43"/>
      <c r="N933" s="4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3"/>
      <c r="M934" s="43"/>
      <c r="N934" s="4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3"/>
      <c r="M935" s="43"/>
      <c r="N935" s="4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3"/>
      <c r="M936" s="43"/>
      <c r="N936" s="4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3"/>
      <c r="M937" s="43"/>
      <c r="N937" s="4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3"/>
      <c r="M938" s="43"/>
      <c r="N938" s="4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3"/>
      <c r="M939" s="43"/>
      <c r="N939" s="4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3"/>
      <c r="M940" s="43"/>
      <c r="N940" s="4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3"/>
      <c r="M941" s="43"/>
      <c r="N941" s="4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3"/>
      <c r="M942" s="43"/>
      <c r="N942" s="4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3"/>
      <c r="M943" s="43"/>
      <c r="N943" s="4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3"/>
      <c r="M944" s="43"/>
      <c r="N944" s="4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3"/>
      <c r="M945" s="43"/>
      <c r="N945" s="4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3"/>
      <c r="M946" s="43"/>
      <c r="N946" s="4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3"/>
      <c r="M947" s="43"/>
      <c r="N947" s="4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3"/>
      <c r="M948" s="43"/>
      <c r="N948" s="4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3"/>
      <c r="M949" s="43"/>
      <c r="N949" s="4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3"/>
      <c r="M950" s="43"/>
      <c r="N950" s="4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3"/>
      <c r="M951" s="43"/>
      <c r="N951" s="4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3"/>
      <c r="M952" s="43"/>
      <c r="N952" s="4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3"/>
      <c r="M953" s="43"/>
      <c r="N953" s="4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3"/>
      <c r="M954" s="43"/>
      <c r="N954" s="4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3"/>
      <c r="M955" s="43"/>
      <c r="N955" s="4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3"/>
      <c r="M956" s="43"/>
      <c r="N956" s="4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3"/>
      <c r="M957" s="43"/>
      <c r="N957" s="4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3"/>
      <c r="M958" s="43"/>
      <c r="N958" s="4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3"/>
      <c r="M959" s="43"/>
      <c r="N959" s="4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3"/>
      <c r="M960" s="43"/>
      <c r="N960" s="4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3"/>
      <c r="M961" s="43"/>
      <c r="N961" s="4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3"/>
      <c r="M962" s="43"/>
      <c r="N962" s="4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3"/>
      <c r="M963" s="43"/>
      <c r="N963" s="4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3"/>
      <c r="M964" s="43"/>
      <c r="N964" s="4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3"/>
      <c r="M965" s="43"/>
      <c r="N965" s="4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3"/>
      <c r="M966" s="43"/>
      <c r="N966" s="4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3"/>
      <c r="M967" s="43"/>
      <c r="N967" s="4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3"/>
      <c r="M968" s="43"/>
      <c r="N968" s="4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3"/>
      <c r="M969" s="43"/>
      <c r="N969" s="4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3"/>
      <c r="M970" s="43"/>
      <c r="N970" s="4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3"/>
      <c r="M971" s="43"/>
      <c r="N971" s="4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3"/>
      <c r="M972" s="43"/>
      <c r="N972" s="4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3"/>
      <c r="M973" s="43"/>
      <c r="N973" s="4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3"/>
      <c r="M974" s="43"/>
      <c r="N974" s="4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3"/>
      <c r="M975" s="43"/>
      <c r="N975" s="4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3"/>
      <c r="M976" s="43"/>
      <c r="N976" s="4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3"/>
      <c r="M977" s="43"/>
      <c r="N977" s="4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3"/>
      <c r="M978" s="43"/>
      <c r="N978" s="4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3"/>
      <c r="M979" s="43"/>
      <c r="N979" s="4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3"/>
      <c r="M980" s="43"/>
      <c r="N980" s="4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3"/>
      <c r="M981" s="43"/>
      <c r="N981" s="4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3"/>
      <c r="M982" s="43"/>
      <c r="N982" s="4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3"/>
      <c r="M983" s="43"/>
      <c r="N983" s="4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3"/>
      <c r="M984" s="43"/>
      <c r="N984" s="4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3"/>
      <c r="M985" s="43"/>
      <c r="N985" s="4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3"/>
      <c r="M986" s="43"/>
      <c r="N986" s="4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3"/>
      <c r="M987" s="43"/>
      <c r="N987" s="4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3"/>
      <c r="M988" s="43"/>
      <c r="N988" s="4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3"/>
      <c r="M989" s="43"/>
      <c r="N989" s="4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3"/>
      <c r="M990" s="43"/>
      <c r="N990" s="4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3"/>
      <c r="M991" s="43"/>
      <c r="N991" s="4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3"/>
      <c r="M992" s="43"/>
      <c r="N992" s="4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3"/>
      <c r="M993" s="43"/>
      <c r="N993" s="4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3"/>
      <c r="M994" s="43"/>
      <c r="N994" s="4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3"/>
      <c r="M995" s="43"/>
      <c r="N995" s="4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3"/>
      <c r="M996" s="43"/>
      <c r="N996" s="4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3"/>
      <c r="M997" s="43"/>
      <c r="N997" s="4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3"/>
      <c r="M998" s="43"/>
      <c r="N998" s="4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3"/>
      <c r="M999" s="43"/>
      <c r="N999" s="4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3"/>
      <c r="M1000" s="43"/>
      <c r="N1000" s="43"/>
      <c r="O1000" s="33"/>
      <c r="P1000" s="33"/>
      <c r="Q1000" s="33"/>
      <c r="R1000" s="33"/>
      <c r="S1000" s="33"/>
      <c r="T1000" s="33"/>
      <c r="U1000" s="33"/>
      <c r="V1000" s="33"/>
      <c r="W1000" s="33"/>
      <c r="X1000" s="33"/>
      <c r="Y1000" s="33"/>
      <c r="Z1000" s="33"/>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329"/>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1"/>
    </row>
    <row r="2" spans="1:28" ht="15.75" customHeight="1">
      <c r="A2" s="100" t="s">
        <v>188</v>
      </c>
      <c r="B2" s="100" t="s">
        <v>189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54.75" customHeight="1">
      <c r="A3" s="12" t="s">
        <v>190</v>
      </c>
      <c r="B3" s="231" t="s">
        <v>191</v>
      </c>
      <c r="C3" s="229"/>
      <c r="D3" s="230"/>
      <c r="E3" s="327">
        <f>'6l_FP'!F56</f>
        <v>0</v>
      </c>
      <c r="F3" s="230"/>
      <c r="G3" s="328" t="s">
        <v>192</v>
      </c>
      <c r="H3" s="229"/>
      <c r="I3" s="229"/>
      <c r="J3" s="230"/>
      <c r="K3" s="1"/>
      <c r="L3" s="1"/>
      <c r="M3" s="1"/>
      <c r="N3" s="1"/>
      <c r="O3" s="1"/>
      <c r="P3" s="1"/>
      <c r="Q3" s="1"/>
      <c r="R3" s="1"/>
      <c r="S3" s="1"/>
      <c r="T3" s="1"/>
      <c r="U3" s="1"/>
      <c r="V3" s="1"/>
      <c r="W3" s="1"/>
      <c r="X3" s="1"/>
      <c r="Y3" s="1"/>
      <c r="Z3" s="1"/>
      <c r="AA3" s="1"/>
      <c r="AB3" s="33"/>
    </row>
    <row r="4" spans="1:28" ht="33" customHeight="1">
      <c r="A4" s="12" t="s">
        <v>193</v>
      </c>
      <c r="B4" s="231" t="s">
        <v>194</v>
      </c>
      <c r="C4" s="229"/>
      <c r="D4" s="230"/>
      <c r="E4" s="330" t="e">
        <f>'6l_FP'!J5</f>
        <v>#DIV/0!</v>
      </c>
      <c r="F4" s="229"/>
      <c r="G4" s="229"/>
      <c r="H4" s="229"/>
      <c r="I4" s="229"/>
      <c r="J4" s="230"/>
      <c r="K4" s="1"/>
      <c r="L4" s="1"/>
      <c r="M4" s="1"/>
      <c r="N4" s="1"/>
      <c r="O4" s="1"/>
      <c r="P4" s="1"/>
      <c r="Q4" s="1"/>
      <c r="R4" s="1"/>
      <c r="S4" s="1"/>
      <c r="T4" s="1"/>
      <c r="U4" s="1"/>
      <c r="V4" s="1"/>
      <c r="W4" s="1"/>
      <c r="X4" s="1"/>
      <c r="Y4" s="1"/>
      <c r="Z4" s="1"/>
      <c r="AA4" s="1"/>
      <c r="AB4" s="33"/>
    </row>
    <row r="5" spans="1:28" ht="59.25" customHeight="1">
      <c r="A5" s="12" t="s">
        <v>195</v>
      </c>
      <c r="B5" s="228" t="s">
        <v>196</v>
      </c>
      <c r="C5" s="229"/>
      <c r="D5" s="230"/>
      <c r="E5" s="327">
        <f>'6l_FP'!J56</f>
        <v>0</v>
      </c>
      <c r="F5" s="265"/>
      <c r="G5" s="328" t="s">
        <v>197</v>
      </c>
      <c r="H5" s="229"/>
      <c r="I5" s="229"/>
      <c r="J5" s="230"/>
      <c r="K5" s="1"/>
      <c r="L5" s="1"/>
      <c r="M5" s="1"/>
      <c r="N5" s="1"/>
      <c r="O5" s="1"/>
      <c r="P5" s="1"/>
      <c r="Q5" s="1"/>
      <c r="R5" s="1"/>
      <c r="S5" s="1"/>
      <c r="T5" s="1"/>
      <c r="U5" s="1"/>
      <c r="V5" s="1"/>
      <c r="W5" s="1"/>
      <c r="X5" s="1"/>
      <c r="Y5" s="1"/>
      <c r="Z5" s="1"/>
      <c r="AA5" s="1"/>
      <c r="AB5" s="33"/>
    </row>
    <row r="6" spans="1:28" ht="31.5" customHeight="1">
      <c r="A6" s="323" t="s">
        <v>198</v>
      </c>
      <c r="B6" s="219" t="s">
        <v>199</v>
      </c>
      <c r="C6" s="220"/>
      <c r="D6" s="221"/>
      <c r="E6" s="101" t="s">
        <v>200</v>
      </c>
      <c r="F6" s="298" t="s">
        <v>201</v>
      </c>
      <c r="G6" s="229"/>
      <c r="H6" s="229"/>
      <c r="I6" s="230"/>
      <c r="J6" s="102" t="s">
        <v>202</v>
      </c>
      <c r="K6" s="1"/>
      <c r="L6" s="1"/>
      <c r="M6" s="1"/>
      <c r="N6" s="1"/>
      <c r="O6" s="1"/>
      <c r="P6" s="1"/>
      <c r="Q6" s="1"/>
      <c r="R6" s="1"/>
      <c r="S6" s="1"/>
      <c r="T6" s="1"/>
      <c r="U6" s="1"/>
      <c r="V6" s="1"/>
      <c r="W6" s="1"/>
      <c r="X6" s="1"/>
      <c r="Y6" s="1"/>
      <c r="Z6" s="1"/>
      <c r="AA6" s="1"/>
      <c r="AB6" s="33"/>
    </row>
    <row r="7" spans="1:28" ht="30" customHeight="1">
      <c r="A7" s="214"/>
      <c r="B7" s="222"/>
      <c r="C7" s="223"/>
      <c r="D7" s="224"/>
      <c r="E7" s="10"/>
      <c r="F7" s="234" t="s">
        <v>203</v>
      </c>
      <c r="G7" s="229"/>
      <c r="H7" s="229"/>
      <c r="I7" s="230"/>
      <c r="J7" s="103"/>
      <c r="K7" s="1"/>
      <c r="L7" s="1"/>
      <c r="M7" s="1"/>
      <c r="N7" s="1"/>
      <c r="O7" s="1"/>
      <c r="P7" s="1"/>
      <c r="Q7" s="1"/>
      <c r="R7" s="1"/>
      <c r="S7" s="1"/>
      <c r="T7" s="1"/>
      <c r="U7" s="1"/>
      <c r="V7" s="1"/>
      <c r="W7" s="1"/>
      <c r="X7" s="1"/>
      <c r="Y7" s="1"/>
      <c r="Z7" s="1"/>
      <c r="AA7" s="1"/>
      <c r="AB7" s="33"/>
    </row>
    <row r="8" spans="1:28" ht="30" customHeight="1">
      <c r="A8" s="214"/>
      <c r="B8" s="222"/>
      <c r="C8" s="223"/>
      <c r="D8" s="224"/>
      <c r="E8" s="10"/>
      <c r="F8" s="234" t="s">
        <v>204</v>
      </c>
      <c r="G8" s="229"/>
      <c r="H8" s="229"/>
      <c r="I8" s="230"/>
      <c r="J8" s="103"/>
      <c r="K8" s="1"/>
      <c r="L8" s="1"/>
      <c r="M8" s="1"/>
      <c r="N8" s="1"/>
      <c r="O8" s="1"/>
      <c r="P8" s="1"/>
      <c r="Q8" s="1"/>
      <c r="R8" s="1"/>
      <c r="S8" s="1"/>
      <c r="T8" s="1"/>
      <c r="U8" s="1"/>
      <c r="V8" s="1"/>
      <c r="W8" s="1"/>
      <c r="X8" s="1"/>
      <c r="Y8" s="1"/>
      <c r="Z8" s="1"/>
      <c r="AA8" s="1"/>
      <c r="AB8" s="33"/>
    </row>
    <row r="9" spans="1:28" ht="30" customHeight="1">
      <c r="A9" s="214"/>
      <c r="B9" s="222"/>
      <c r="C9" s="223"/>
      <c r="D9" s="224"/>
      <c r="E9" s="10"/>
      <c r="F9" s="234" t="s">
        <v>205</v>
      </c>
      <c r="G9" s="229"/>
      <c r="H9" s="229"/>
      <c r="I9" s="230"/>
      <c r="J9" s="103"/>
      <c r="K9" s="1"/>
      <c r="L9" s="1"/>
      <c r="M9" s="1"/>
      <c r="N9" s="1"/>
      <c r="O9" s="1"/>
      <c r="P9" s="1"/>
      <c r="Q9" s="1"/>
      <c r="R9" s="1"/>
      <c r="S9" s="1"/>
      <c r="T9" s="1"/>
      <c r="U9" s="1"/>
      <c r="V9" s="1"/>
      <c r="W9" s="1"/>
      <c r="X9" s="1"/>
      <c r="Y9" s="1"/>
      <c r="Z9" s="1"/>
      <c r="AA9" s="1"/>
      <c r="AB9" s="33"/>
    </row>
    <row r="10" spans="1:28" ht="30" customHeight="1">
      <c r="A10" s="214"/>
      <c r="B10" s="222"/>
      <c r="C10" s="223"/>
      <c r="D10" s="224"/>
      <c r="E10" s="10"/>
      <c r="F10" s="234" t="s">
        <v>206</v>
      </c>
      <c r="G10" s="229"/>
      <c r="H10" s="229"/>
      <c r="I10" s="230"/>
      <c r="J10" s="104">
        <f>'6l_FP'!H49</f>
        <v>0</v>
      </c>
      <c r="K10" s="1"/>
      <c r="L10" s="1"/>
      <c r="M10" s="1"/>
      <c r="N10" s="1"/>
      <c r="O10" s="1"/>
      <c r="P10" s="1"/>
      <c r="Q10" s="1"/>
      <c r="R10" s="1"/>
      <c r="S10" s="1"/>
      <c r="T10" s="1"/>
      <c r="U10" s="1"/>
      <c r="V10" s="1"/>
      <c r="W10" s="1"/>
      <c r="X10" s="1"/>
      <c r="Y10" s="1"/>
      <c r="Z10" s="1"/>
      <c r="AA10" s="1"/>
      <c r="AB10" s="33"/>
    </row>
    <row r="11" spans="1:28" ht="30" customHeight="1">
      <c r="A11" s="214"/>
      <c r="B11" s="222"/>
      <c r="C11" s="223"/>
      <c r="D11" s="224"/>
      <c r="E11" s="10"/>
      <c r="F11" s="234" t="s">
        <v>207</v>
      </c>
      <c r="G11" s="229"/>
      <c r="H11" s="229"/>
      <c r="I11" s="230"/>
      <c r="J11" s="104">
        <f>'6l_FP'!H50</f>
        <v>0</v>
      </c>
      <c r="K11" s="1"/>
      <c r="L11" s="1"/>
      <c r="M11" s="1"/>
      <c r="N11" s="1"/>
      <c r="O11" s="1"/>
      <c r="P11" s="1"/>
      <c r="Q11" s="1"/>
      <c r="R11" s="1"/>
      <c r="S11" s="1"/>
      <c r="T11" s="1"/>
      <c r="U11" s="1"/>
      <c r="V11" s="1"/>
      <c r="W11" s="1"/>
      <c r="X11" s="1"/>
      <c r="Y11" s="1"/>
      <c r="Z11" s="1"/>
      <c r="AA11" s="1"/>
      <c r="AB11" s="33"/>
    </row>
    <row r="12" spans="1:28" ht="30" customHeight="1">
      <c r="A12" s="214"/>
      <c r="B12" s="222"/>
      <c r="C12" s="223"/>
      <c r="D12" s="224"/>
      <c r="E12" s="10"/>
      <c r="F12" s="234" t="s">
        <v>208</v>
      </c>
      <c r="G12" s="229"/>
      <c r="H12" s="229"/>
      <c r="I12" s="230"/>
      <c r="J12" s="103"/>
      <c r="K12" s="1"/>
      <c r="L12" s="1"/>
      <c r="M12" s="1"/>
      <c r="N12" s="1"/>
      <c r="O12" s="1"/>
      <c r="P12" s="1"/>
      <c r="Q12" s="1"/>
      <c r="R12" s="1"/>
      <c r="S12" s="1"/>
      <c r="T12" s="1"/>
      <c r="U12" s="1"/>
      <c r="V12" s="1"/>
      <c r="W12" s="1"/>
      <c r="X12" s="1"/>
      <c r="Y12" s="1"/>
      <c r="Z12" s="1"/>
      <c r="AA12" s="1"/>
      <c r="AB12" s="33"/>
    </row>
    <row r="13" spans="1:28" ht="30" customHeight="1">
      <c r="A13" s="214"/>
      <c r="B13" s="222"/>
      <c r="C13" s="223"/>
      <c r="D13" s="224"/>
      <c r="E13" s="10"/>
      <c r="F13" s="234" t="s">
        <v>209</v>
      </c>
      <c r="G13" s="229"/>
      <c r="H13" s="229"/>
      <c r="I13" s="230"/>
      <c r="J13" s="103"/>
      <c r="K13" s="1"/>
      <c r="L13" s="1"/>
      <c r="M13" s="1"/>
      <c r="N13" s="1"/>
      <c r="O13" s="1"/>
      <c r="P13" s="1"/>
      <c r="Q13" s="1"/>
      <c r="R13" s="1"/>
      <c r="S13" s="1"/>
      <c r="T13" s="1"/>
      <c r="U13" s="1"/>
      <c r="V13" s="1"/>
      <c r="W13" s="1"/>
      <c r="X13" s="1"/>
      <c r="Y13" s="1"/>
      <c r="Z13" s="1"/>
      <c r="AA13" s="1"/>
      <c r="AB13" s="33"/>
    </row>
    <row r="14" spans="1:28" ht="53.25" customHeight="1">
      <c r="A14" s="214"/>
      <c r="B14" s="222"/>
      <c r="C14" s="223"/>
      <c r="D14" s="224"/>
      <c r="E14" s="10"/>
      <c r="F14" s="234" t="s">
        <v>210</v>
      </c>
      <c r="G14" s="229"/>
      <c r="H14" s="229"/>
      <c r="I14" s="230"/>
      <c r="J14" s="103"/>
      <c r="K14" s="1"/>
      <c r="L14" s="1"/>
      <c r="M14" s="1"/>
      <c r="N14" s="1"/>
      <c r="O14" s="1"/>
      <c r="P14" s="1"/>
      <c r="Q14" s="1"/>
      <c r="R14" s="1"/>
      <c r="S14" s="1"/>
      <c r="T14" s="1"/>
      <c r="U14" s="1"/>
      <c r="V14" s="1"/>
      <c r="W14" s="1"/>
      <c r="X14" s="1"/>
      <c r="Y14" s="1"/>
      <c r="Z14" s="1"/>
      <c r="AA14" s="1"/>
      <c r="AB14" s="33"/>
    </row>
    <row r="15" spans="1:28" ht="15" customHeight="1">
      <c r="A15" s="215"/>
      <c r="B15" s="225"/>
      <c r="C15" s="226"/>
      <c r="D15" s="227"/>
      <c r="E15" s="324" t="s">
        <v>211</v>
      </c>
      <c r="F15" s="229"/>
      <c r="G15" s="229"/>
      <c r="H15" s="265"/>
      <c r="I15" s="325">
        <f>SUM(J7:J14)</f>
        <v>0</v>
      </c>
      <c r="J15" s="230"/>
      <c r="K15" s="1"/>
      <c r="L15" s="1"/>
      <c r="M15" s="1"/>
      <c r="N15" s="1"/>
      <c r="O15" s="1"/>
      <c r="P15" s="1"/>
      <c r="Q15" s="1"/>
      <c r="R15" s="1"/>
      <c r="S15" s="1"/>
      <c r="T15" s="1"/>
      <c r="U15" s="1"/>
      <c r="V15" s="1"/>
      <c r="W15" s="1"/>
      <c r="X15" s="1"/>
      <c r="Y15" s="1"/>
      <c r="Z15" s="1"/>
      <c r="AA15" s="1"/>
      <c r="AB15" s="33"/>
    </row>
    <row r="16" spans="1:28" ht="15" customHeight="1">
      <c r="A16" s="12" t="s">
        <v>212</v>
      </c>
      <c r="B16" s="228" t="s">
        <v>213</v>
      </c>
      <c r="C16" s="229"/>
      <c r="D16" s="230"/>
      <c r="E16" s="326"/>
      <c r="F16" s="229"/>
      <c r="G16" s="229"/>
      <c r="H16" s="229"/>
      <c r="I16" s="229"/>
      <c r="J16" s="230"/>
      <c r="K16" s="1"/>
      <c r="L16" s="1"/>
      <c r="M16" s="1"/>
      <c r="N16" s="1"/>
      <c r="O16" s="1"/>
      <c r="P16" s="1"/>
      <c r="Q16" s="1"/>
      <c r="R16" s="1"/>
      <c r="S16" s="1"/>
      <c r="T16" s="1"/>
      <c r="U16" s="1"/>
      <c r="V16" s="1"/>
      <c r="W16" s="1"/>
      <c r="X16" s="1"/>
      <c r="Y16" s="1"/>
      <c r="Z16" s="1"/>
      <c r="AA16" s="1"/>
      <c r="AB16" s="33"/>
    </row>
    <row r="17" spans="1:28" ht="13.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13.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13.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row>
    <row r="21" spans="1:28" ht="13.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row>
    <row r="22" spans="1:28"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row>
    <row r="24" spans="1:28"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1:AB1"/>
    <mergeCell ref="B3:D3"/>
    <mergeCell ref="E3:F3"/>
    <mergeCell ref="G3:J3"/>
    <mergeCell ref="B4:D4"/>
    <mergeCell ref="E4:J4"/>
    <mergeCell ref="B16:D16"/>
    <mergeCell ref="E16:J16"/>
    <mergeCell ref="B5:D5"/>
    <mergeCell ref="F9:I9"/>
    <mergeCell ref="F10:I10"/>
    <mergeCell ref="F11:I11"/>
    <mergeCell ref="F12:I12"/>
    <mergeCell ref="E5:F5"/>
    <mergeCell ref="G5:J5"/>
    <mergeCell ref="A6:A15"/>
    <mergeCell ref="B6:D15"/>
    <mergeCell ref="F6:I6"/>
    <mergeCell ref="F7:I7"/>
    <mergeCell ref="F8:I8"/>
    <mergeCell ref="F13:I13"/>
    <mergeCell ref="F14:I14"/>
    <mergeCell ref="E15:H15"/>
    <mergeCell ref="I15:J1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showGridLines="0" workbookViewId="0">
      <selection activeCell="C20" sqref="C20"/>
    </sheetView>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06" t="s">
        <v>214</v>
      </c>
      <c r="B2" s="107" t="s">
        <v>215</v>
      </c>
      <c r="C2" s="32"/>
      <c r="D2" s="32"/>
      <c r="E2" s="32"/>
      <c r="F2" s="32"/>
      <c r="G2" s="32"/>
      <c r="H2" s="32"/>
      <c r="I2" s="32"/>
      <c r="J2" s="32"/>
      <c r="K2" s="32"/>
      <c r="L2" s="32"/>
      <c r="M2" s="32"/>
      <c r="N2" s="32"/>
      <c r="O2" s="32"/>
      <c r="P2" s="32"/>
      <c r="Q2" s="32"/>
      <c r="R2" s="32"/>
      <c r="S2" s="32"/>
      <c r="T2" s="32"/>
      <c r="U2" s="32"/>
      <c r="V2" s="32"/>
      <c r="W2" s="32"/>
      <c r="X2" s="32"/>
      <c r="Y2" s="32"/>
      <c r="Z2" s="32"/>
    </row>
    <row r="3" spans="1:26" ht="15.75">
      <c r="A3" s="106"/>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08" t="s">
        <v>216</v>
      </c>
      <c r="C4" s="108" t="s">
        <v>217</v>
      </c>
      <c r="D4" s="108" t="s">
        <v>218</v>
      </c>
      <c r="E4" s="108" t="s">
        <v>219</v>
      </c>
      <c r="F4" s="108" t="s">
        <v>200</v>
      </c>
      <c r="G4" s="108" t="s">
        <v>220</v>
      </c>
      <c r="H4" s="32"/>
      <c r="I4" s="32"/>
      <c r="J4" s="32"/>
      <c r="K4" s="32"/>
      <c r="L4" s="32"/>
      <c r="M4" s="32"/>
      <c r="N4" s="32"/>
      <c r="O4" s="32"/>
      <c r="P4" s="32"/>
      <c r="Q4" s="32"/>
      <c r="R4" s="32"/>
      <c r="S4" s="32"/>
      <c r="T4" s="32"/>
      <c r="U4" s="32"/>
      <c r="V4" s="32"/>
      <c r="W4" s="32"/>
      <c r="X4" s="32"/>
      <c r="Y4" s="32"/>
      <c r="Z4" s="32"/>
    </row>
    <row r="5" spans="1:26" ht="15.75">
      <c r="A5" s="32" t="s">
        <v>221</v>
      </c>
      <c r="B5" s="334" t="s">
        <v>222</v>
      </c>
      <c r="C5" s="229"/>
      <c r="D5" s="229"/>
      <c r="E5" s="229"/>
      <c r="F5" s="229"/>
      <c r="G5" s="230"/>
      <c r="H5" s="32"/>
      <c r="I5" s="32"/>
      <c r="J5" s="32"/>
      <c r="K5" s="32"/>
      <c r="L5" s="32"/>
      <c r="M5" s="32"/>
      <c r="N5" s="32"/>
      <c r="O5" s="32"/>
      <c r="P5" s="32"/>
      <c r="Q5" s="32"/>
      <c r="R5" s="32"/>
      <c r="S5" s="32"/>
      <c r="T5" s="32"/>
      <c r="U5" s="32"/>
      <c r="V5" s="32"/>
      <c r="W5" s="32"/>
      <c r="X5" s="32"/>
      <c r="Y5" s="32"/>
      <c r="Z5" s="32"/>
    </row>
    <row r="6" spans="1:26" s="166" customFormat="1" ht="63">
      <c r="A6" s="168" t="s">
        <v>223</v>
      </c>
      <c r="B6" s="167" t="s">
        <v>561</v>
      </c>
      <c r="C6" s="165" t="s">
        <v>562</v>
      </c>
      <c r="D6" s="165" t="s">
        <v>563</v>
      </c>
      <c r="E6" s="192" t="s">
        <v>226</v>
      </c>
      <c r="F6" s="210" t="s">
        <v>47</v>
      </c>
      <c r="G6" s="211" t="s">
        <v>646</v>
      </c>
    </row>
    <row r="7" spans="1:26" s="166" customFormat="1" ht="63">
      <c r="A7" s="168" t="s">
        <v>564</v>
      </c>
      <c r="B7" s="167" t="s">
        <v>561</v>
      </c>
      <c r="C7" s="165" t="s">
        <v>562</v>
      </c>
      <c r="D7" s="165" t="s">
        <v>565</v>
      </c>
      <c r="E7" s="167" t="s">
        <v>226</v>
      </c>
      <c r="F7" s="210" t="s">
        <v>47</v>
      </c>
      <c r="G7" s="211" t="s">
        <v>646</v>
      </c>
    </row>
    <row r="8" spans="1:26" s="166" customFormat="1" ht="63" customHeight="1">
      <c r="A8" s="168" t="s">
        <v>566</v>
      </c>
      <c r="B8" s="169" t="s">
        <v>567</v>
      </c>
      <c r="C8" s="165" t="s">
        <v>568</v>
      </c>
      <c r="D8" s="336" t="s">
        <v>569</v>
      </c>
      <c r="E8" s="169" t="s">
        <v>570</v>
      </c>
      <c r="F8" s="210" t="s">
        <v>47</v>
      </c>
      <c r="G8" s="211" t="s">
        <v>646</v>
      </c>
    </row>
    <row r="9" spans="1:26" s="166" customFormat="1" ht="15" customHeight="1">
      <c r="A9" s="168"/>
      <c r="B9" s="169" t="s">
        <v>571</v>
      </c>
      <c r="C9" s="165" t="s">
        <v>572</v>
      </c>
      <c r="D9" s="337"/>
      <c r="E9" s="169" t="s">
        <v>570</v>
      </c>
      <c r="F9" s="210" t="s">
        <v>47</v>
      </c>
      <c r="G9" s="211" t="s">
        <v>646</v>
      </c>
    </row>
    <row r="10" spans="1:26" s="166" customFormat="1" ht="15" customHeight="1">
      <c r="A10" s="168"/>
      <c r="B10" s="169" t="s">
        <v>573</v>
      </c>
      <c r="C10" s="165" t="s">
        <v>574</v>
      </c>
      <c r="D10" s="337"/>
      <c r="E10" s="169" t="s">
        <v>570</v>
      </c>
      <c r="F10" s="210" t="s">
        <v>47</v>
      </c>
      <c r="G10" s="211" t="s">
        <v>646</v>
      </c>
    </row>
    <row r="11" spans="1:26" s="166" customFormat="1" ht="15" customHeight="1">
      <c r="A11" s="168"/>
      <c r="B11" s="169" t="s">
        <v>575</v>
      </c>
      <c r="C11" s="165" t="s">
        <v>576</v>
      </c>
      <c r="D11" s="337"/>
      <c r="E11" s="169" t="s">
        <v>570</v>
      </c>
      <c r="F11" s="210" t="s">
        <v>47</v>
      </c>
      <c r="G11" s="211" t="s">
        <v>646</v>
      </c>
    </row>
    <row r="12" spans="1:26" s="166" customFormat="1" ht="15" customHeight="1">
      <c r="A12" s="168"/>
      <c r="B12" s="169" t="s">
        <v>577</v>
      </c>
      <c r="C12" s="165" t="s">
        <v>578</v>
      </c>
      <c r="D12" s="337"/>
      <c r="E12" s="169" t="s">
        <v>570</v>
      </c>
      <c r="F12" s="210" t="s">
        <v>47</v>
      </c>
      <c r="G12" s="211" t="s">
        <v>646</v>
      </c>
    </row>
    <row r="13" spans="1:26" s="166" customFormat="1" ht="15" customHeight="1">
      <c r="A13" s="168"/>
      <c r="B13" s="169" t="s">
        <v>579</v>
      </c>
      <c r="C13" s="165" t="s">
        <v>580</v>
      </c>
      <c r="D13" s="337"/>
      <c r="E13" s="169" t="s">
        <v>570</v>
      </c>
      <c r="F13" s="210" t="s">
        <v>47</v>
      </c>
      <c r="G13" s="211" t="s">
        <v>646</v>
      </c>
    </row>
    <row r="14" spans="1:26" s="166" customFormat="1" ht="15" customHeight="1">
      <c r="A14" s="168"/>
      <c r="B14" s="169" t="s">
        <v>581</v>
      </c>
      <c r="C14" s="165" t="s">
        <v>582</v>
      </c>
      <c r="D14" s="338"/>
      <c r="E14" s="169" t="s">
        <v>570</v>
      </c>
      <c r="F14" s="210" t="s">
        <v>47</v>
      </c>
      <c r="G14" s="211" t="s">
        <v>646</v>
      </c>
    </row>
    <row r="15" spans="1:26" s="166" customFormat="1" ht="78.75">
      <c r="A15" s="168" t="s">
        <v>583</v>
      </c>
      <c r="B15" s="169" t="s">
        <v>584</v>
      </c>
      <c r="C15" s="165" t="s">
        <v>585</v>
      </c>
      <c r="D15" s="165" t="s">
        <v>586</v>
      </c>
      <c r="E15" s="169" t="s">
        <v>226</v>
      </c>
      <c r="F15" s="210" t="s">
        <v>47</v>
      </c>
      <c r="G15" s="211" t="s">
        <v>646</v>
      </c>
    </row>
    <row r="16" spans="1:26" s="166" customFormat="1" ht="78.75">
      <c r="A16" s="168" t="s">
        <v>587</v>
      </c>
      <c r="B16" s="169" t="s">
        <v>584</v>
      </c>
      <c r="C16" s="165" t="s">
        <v>585</v>
      </c>
      <c r="D16" s="165" t="s">
        <v>588</v>
      </c>
      <c r="E16" s="169" t="s">
        <v>226</v>
      </c>
      <c r="F16" s="210" t="s">
        <v>47</v>
      </c>
      <c r="G16" s="211" t="s">
        <v>646</v>
      </c>
    </row>
    <row r="17" spans="1:26" s="166" customFormat="1" ht="78.75">
      <c r="A17" s="168" t="s">
        <v>589</v>
      </c>
      <c r="B17" s="169" t="s">
        <v>590</v>
      </c>
      <c r="C17" s="165" t="s">
        <v>591</v>
      </c>
      <c r="D17" s="165" t="s">
        <v>592</v>
      </c>
      <c r="E17" s="167" t="s">
        <v>593</v>
      </c>
      <c r="F17" s="210" t="s">
        <v>47</v>
      </c>
      <c r="G17" s="211" t="s">
        <v>646</v>
      </c>
    </row>
    <row r="18" spans="1:26" s="166" customFormat="1" ht="47.25">
      <c r="A18" s="168" t="s">
        <v>594</v>
      </c>
      <c r="B18" s="169" t="s">
        <v>224</v>
      </c>
      <c r="C18" s="165" t="s">
        <v>225</v>
      </c>
      <c r="D18" s="165" t="s">
        <v>592</v>
      </c>
      <c r="E18" s="169" t="s">
        <v>226</v>
      </c>
      <c r="F18" s="184"/>
      <c r="G18" s="151"/>
    </row>
    <row r="19" spans="1:26" ht="27" customHeight="1">
      <c r="A19" s="32" t="s">
        <v>227</v>
      </c>
      <c r="B19" s="335" t="s">
        <v>228</v>
      </c>
      <c r="C19" s="229"/>
      <c r="D19" s="229"/>
      <c r="E19" s="229"/>
      <c r="F19" s="229"/>
      <c r="G19" s="230"/>
      <c r="H19" s="32"/>
      <c r="I19" s="32"/>
      <c r="J19" s="32"/>
      <c r="K19" s="32"/>
      <c r="L19" s="32"/>
      <c r="M19" s="32"/>
      <c r="N19" s="32"/>
      <c r="O19" s="32"/>
      <c r="P19" s="32"/>
      <c r="Q19" s="32"/>
      <c r="R19" s="32"/>
      <c r="S19" s="32"/>
      <c r="T19" s="32"/>
      <c r="U19" s="32"/>
      <c r="V19" s="32"/>
      <c r="W19" s="32"/>
      <c r="X19" s="32"/>
      <c r="Y19" s="32"/>
      <c r="Z19" s="32"/>
    </row>
    <row r="20" spans="1:26" ht="31.5">
      <c r="A20" s="32" t="s">
        <v>229</v>
      </c>
      <c r="B20" s="109" t="s">
        <v>230</v>
      </c>
      <c r="C20" s="110" t="s">
        <v>653</v>
      </c>
      <c r="D20" s="6" t="s">
        <v>654</v>
      </c>
      <c r="E20" s="109" t="s">
        <v>226</v>
      </c>
      <c r="F20" s="184"/>
      <c r="G20" s="4"/>
      <c r="H20" s="32"/>
      <c r="I20" s="32"/>
      <c r="J20" s="32"/>
      <c r="K20" s="32"/>
      <c r="L20" s="32"/>
      <c r="M20" s="32"/>
      <c r="N20" s="32"/>
      <c r="O20" s="32"/>
      <c r="P20" s="32"/>
      <c r="Q20" s="32"/>
      <c r="R20" s="32"/>
      <c r="S20" s="32"/>
      <c r="T20" s="32"/>
      <c r="U20" s="32"/>
      <c r="V20" s="32"/>
      <c r="W20" s="32"/>
      <c r="X20" s="32"/>
      <c r="Y20" s="32"/>
      <c r="Z20" s="32"/>
    </row>
    <row r="21" spans="1:26" ht="15.75">
      <c r="A21" s="32" t="s">
        <v>231</v>
      </c>
      <c r="B21" s="109" t="s">
        <v>232</v>
      </c>
      <c r="C21" s="110"/>
      <c r="D21" s="110"/>
      <c r="E21" s="109"/>
      <c r="F21" s="184"/>
      <c r="G21" s="4"/>
      <c r="H21" s="32"/>
      <c r="I21" s="32"/>
      <c r="J21" s="32"/>
      <c r="K21" s="32"/>
      <c r="L21" s="32"/>
      <c r="M21" s="32"/>
      <c r="N21" s="32"/>
      <c r="O21" s="32"/>
      <c r="P21" s="32"/>
      <c r="Q21" s="32"/>
      <c r="R21" s="32"/>
      <c r="S21" s="32"/>
      <c r="T21" s="32"/>
      <c r="U21" s="32"/>
      <c r="V21" s="32"/>
      <c r="W21" s="32"/>
      <c r="X21" s="32"/>
      <c r="Y21" s="32"/>
      <c r="Z21" s="32"/>
    </row>
    <row r="22" spans="1:26" s="166" customFormat="1" ht="15.75">
      <c r="A22" s="163" t="s">
        <v>595</v>
      </c>
      <c r="B22" s="170" t="s">
        <v>596</v>
      </c>
      <c r="C22" s="171"/>
      <c r="D22" s="171"/>
      <c r="E22" s="171"/>
      <c r="F22" s="184"/>
      <c r="G22" s="151"/>
    </row>
    <row r="23" spans="1:26" s="166" customFormat="1" ht="15.75">
      <c r="A23" s="163" t="s">
        <v>597</v>
      </c>
      <c r="B23" s="171"/>
      <c r="C23" s="171"/>
      <c r="D23" s="171"/>
      <c r="E23" s="171"/>
      <c r="F23" s="184"/>
      <c r="G23" s="151"/>
    </row>
    <row r="24" spans="1:26" s="166" customFormat="1" ht="15.75">
      <c r="A24" s="163"/>
      <c r="B24" s="339" t="s">
        <v>598</v>
      </c>
      <c r="C24" s="340"/>
      <c r="D24" s="339"/>
      <c r="E24" s="339"/>
      <c r="F24" s="339"/>
      <c r="G24" s="339"/>
    </row>
    <row r="25" spans="1:26" s="166" customFormat="1" ht="15.75">
      <c r="A25" s="163"/>
      <c r="B25" s="172"/>
      <c r="C25" s="173" t="s">
        <v>599</v>
      </c>
      <c r="D25" s="174"/>
      <c r="E25" s="174"/>
      <c r="F25" s="210" t="s">
        <v>47</v>
      </c>
      <c r="G25" s="211" t="s">
        <v>646</v>
      </c>
    </row>
    <row r="26" spans="1:26" s="166" customFormat="1" ht="15.75">
      <c r="A26" s="163"/>
      <c r="B26" s="172"/>
      <c r="C26" s="173" t="s">
        <v>600</v>
      </c>
      <c r="D26" s="174"/>
      <c r="E26" s="174"/>
      <c r="F26" s="210" t="s">
        <v>47</v>
      </c>
      <c r="G26" s="211" t="s">
        <v>646</v>
      </c>
    </row>
    <row r="27" spans="1:26" s="166" customFormat="1" ht="15.75">
      <c r="A27" s="163"/>
      <c r="B27" s="172"/>
      <c r="C27" s="173" t="s">
        <v>601</v>
      </c>
      <c r="D27" s="174"/>
      <c r="E27" s="174"/>
      <c r="F27" s="210" t="s">
        <v>47</v>
      </c>
      <c r="G27" s="211" t="s">
        <v>646</v>
      </c>
    </row>
    <row r="28" spans="1:26" s="166" customFormat="1" ht="29.25" customHeight="1">
      <c r="B28" s="171" t="s">
        <v>602</v>
      </c>
      <c r="C28" s="331" t="s">
        <v>603</v>
      </c>
      <c r="D28" s="332"/>
      <c r="E28" s="333"/>
      <c r="F28" s="210" t="s">
        <v>47</v>
      </c>
      <c r="G28" s="211" t="s">
        <v>646</v>
      </c>
    </row>
    <row r="29" spans="1:26" s="166" customFormat="1" ht="29.25" customHeight="1">
      <c r="B29" s="171" t="s">
        <v>604</v>
      </c>
      <c r="C29" s="331" t="s">
        <v>605</v>
      </c>
      <c r="D29" s="332"/>
      <c r="E29" s="333"/>
      <c r="F29" s="210" t="s">
        <v>47</v>
      </c>
      <c r="G29" s="211" t="s">
        <v>646</v>
      </c>
    </row>
    <row r="30" spans="1:26" s="166" customFormat="1" ht="29.25" customHeight="1">
      <c r="B30" s="171" t="s">
        <v>606</v>
      </c>
      <c r="C30" s="331" t="s">
        <v>607</v>
      </c>
      <c r="D30" s="332"/>
      <c r="E30" s="333"/>
      <c r="F30" s="210" t="s">
        <v>47</v>
      </c>
      <c r="G30" s="211" t="s">
        <v>646</v>
      </c>
    </row>
    <row r="31" spans="1:26" s="166" customFormat="1" ht="29.25" customHeight="1">
      <c r="B31" s="171" t="s">
        <v>608</v>
      </c>
      <c r="C31" s="331" t="s">
        <v>609</v>
      </c>
      <c r="D31" s="332"/>
      <c r="E31" s="333"/>
      <c r="F31" s="210" t="s">
        <v>47</v>
      </c>
      <c r="G31" s="211" t="s">
        <v>646</v>
      </c>
    </row>
    <row r="32" spans="1:26" s="166" customFormat="1" ht="29.25" customHeight="1">
      <c r="B32" s="171" t="s">
        <v>610</v>
      </c>
      <c r="C32" s="331" t="s">
        <v>611</v>
      </c>
      <c r="D32" s="332"/>
      <c r="E32" s="333"/>
      <c r="F32" s="210" t="s">
        <v>47</v>
      </c>
      <c r="G32" s="211" t="s">
        <v>646</v>
      </c>
    </row>
    <row r="33" spans="1:26" s="166" customFormat="1" ht="29.25" customHeight="1">
      <c r="B33" s="171" t="s">
        <v>612</v>
      </c>
      <c r="C33" s="331" t="s">
        <v>613</v>
      </c>
      <c r="D33" s="332"/>
      <c r="E33" s="333"/>
      <c r="F33" s="210" t="s">
        <v>47</v>
      </c>
      <c r="G33" s="211" t="s">
        <v>646</v>
      </c>
    </row>
    <row r="34" spans="1:26" s="166" customFormat="1" ht="29.25" customHeight="1">
      <c r="B34" s="171" t="s">
        <v>614</v>
      </c>
      <c r="C34" s="331" t="s">
        <v>615</v>
      </c>
      <c r="D34" s="332"/>
      <c r="E34" s="333"/>
      <c r="F34" s="210" t="s">
        <v>47</v>
      </c>
      <c r="G34" s="211" t="s">
        <v>646</v>
      </c>
    </row>
    <row r="35" spans="1:26" s="166" customFormat="1" ht="29.25" customHeight="1">
      <c r="B35" s="171" t="s">
        <v>616</v>
      </c>
      <c r="C35" s="331" t="s">
        <v>617</v>
      </c>
      <c r="D35" s="332"/>
      <c r="E35" s="333"/>
      <c r="F35" s="184"/>
      <c r="G35" s="175"/>
    </row>
    <row r="36" spans="1:26" s="166" customFormat="1" ht="29.25" customHeight="1">
      <c r="B36" s="171" t="s">
        <v>618</v>
      </c>
      <c r="C36" s="331" t="s">
        <v>619</v>
      </c>
      <c r="D36" s="332"/>
      <c r="E36" s="333"/>
      <c r="F36" s="184"/>
      <c r="G36" s="175"/>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7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75">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75">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75">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75">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75">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sheetData>
  <mergeCells count="13">
    <mergeCell ref="B5:G5"/>
    <mergeCell ref="B19:G19"/>
    <mergeCell ref="D8:D14"/>
    <mergeCell ref="B24:G24"/>
    <mergeCell ref="C28:E28"/>
    <mergeCell ref="C34:E34"/>
    <mergeCell ref="C35:E35"/>
    <mergeCell ref="C36:E36"/>
    <mergeCell ref="C29:E29"/>
    <mergeCell ref="C30:E30"/>
    <mergeCell ref="C31:E31"/>
    <mergeCell ref="C32:E32"/>
    <mergeCell ref="C33:E33"/>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1B5F2B72-E210-436B-B347-02B65B76B209}">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15" workbookViewId="0">
      <selection activeCell="C88" sqref="C88"/>
    </sheetView>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40"/>
      <c r="C1" s="32"/>
      <c r="D1" s="40"/>
      <c r="E1" s="32"/>
      <c r="F1" s="32"/>
      <c r="G1" s="32"/>
      <c r="H1" s="32"/>
      <c r="I1" s="32"/>
      <c r="J1" s="32"/>
      <c r="K1" s="32"/>
      <c r="L1" s="32"/>
      <c r="M1" s="32"/>
      <c r="N1" s="32"/>
      <c r="O1" s="32"/>
      <c r="P1" s="32"/>
      <c r="Q1" s="32"/>
      <c r="R1" s="32"/>
      <c r="S1" s="32"/>
      <c r="T1" s="32"/>
      <c r="U1" s="32"/>
      <c r="V1" s="32"/>
      <c r="W1" s="32"/>
      <c r="X1" s="32"/>
      <c r="Y1" s="32"/>
      <c r="Z1" s="32"/>
    </row>
    <row r="2" spans="1:26" ht="15.75">
      <c r="A2" s="111" t="s">
        <v>233</v>
      </c>
      <c r="B2" s="41" t="s">
        <v>234</v>
      </c>
      <c r="C2" s="32"/>
      <c r="D2" s="40"/>
      <c r="E2" s="32"/>
      <c r="F2" s="32"/>
      <c r="G2" s="32"/>
      <c r="H2" s="32"/>
      <c r="I2" s="32"/>
      <c r="J2" s="32"/>
      <c r="K2" s="32"/>
      <c r="L2" s="32"/>
      <c r="M2" s="32"/>
      <c r="N2" s="32"/>
      <c r="O2" s="32"/>
      <c r="P2" s="32"/>
      <c r="Q2" s="32"/>
      <c r="R2" s="32"/>
      <c r="S2" s="32"/>
      <c r="T2" s="32"/>
      <c r="U2" s="32"/>
      <c r="V2" s="32"/>
      <c r="W2" s="32"/>
      <c r="X2" s="32"/>
      <c r="Y2" s="32"/>
      <c r="Z2" s="32"/>
    </row>
    <row r="3" spans="1:26" ht="31.5">
      <c r="A3" s="112" t="s">
        <v>104</v>
      </c>
      <c r="B3" s="36" t="s">
        <v>235</v>
      </c>
      <c r="C3" s="35" t="s">
        <v>236</v>
      </c>
      <c r="D3" s="36" t="s">
        <v>237</v>
      </c>
      <c r="E3" s="32"/>
      <c r="F3" s="32"/>
      <c r="G3" s="32"/>
      <c r="H3" s="32"/>
      <c r="I3" s="32"/>
      <c r="J3" s="32"/>
      <c r="K3" s="32"/>
      <c r="L3" s="32"/>
      <c r="M3" s="32"/>
      <c r="N3" s="32"/>
      <c r="O3" s="32"/>
      <c r="P3" s="32"/>
      <c r="Q3" s="32"/>
      <c r="R3" s="32"/>
      <c r="S3" s="32"/>
      <c r="T3" s="32"/>
      <c r="U3" s="32"/>
      <c r="V3" s="32"/>
      <c r="W3" s="32"/>
      <c r="X3" s="32"/>
      <c r="Y3" s="32"/>
      <c r="Z3" s="32"/>
    </row>
    <row r="4" spans="1:26" ht="31.5">
      <c r="A4" s="113" t="s">
        <v>238</v>
      </c>
      <c r="B4" s="25" t="s">
        <v>239</v>
      </c>
      <c r="C4" s="114"/>
      <c r="D4" s="115"/>
      <c r="E4" s="32"/>
      <c r="F4" s="32"/>
      <c r="G4" s="32"/>
      <c r="H4" s="32"/>
      <c r="I4" s="32"/>
      <c r="J4" s="32"/>
      <c r="K4" s="32"/>
      <c r="L4" s="32"/>
      <c r="M4" s="32"/>
      <c r="N4" s="32"/>
      <c r="O4" s="32"/>
      <c r="P4" s="32"/>
      <c r="Q4" s="32"/>
      <c r="R4" s="32"/>
      <c r="S4" s="32"/>
      <c r="T4" s="32"/>
      <c r="U4" s="32"/>
      <c r="V4" s="32"/>
      <c r="W4" s="32"/>
      <c r="X4" s="32"/>
      <c r="Y4" s="32"/>
      <c r="Z4" s="32"/>
    </row>
    <row r="5" spans="1:26" ht="31.5">
      <c r="A5" s="113" t="s">
        <v>240</v>
      </c>
      <c r="B5" s="25" t="s">
        <v>241</v>
      </c>
      <c r="C5" s="114"/>
      <c r="D5" s="115"/>
      <c r="E5" s="32"/>
      <c r="F5" s="32"/>
      <c r="G5" s="32"/>
      <c r="H5" s="32"/>
      <c r="I5" s="32"/>
      <c r="J5" s="32"/>
      <c r="K5" s="32"/>
      <c r="L5" s="32"/>
      <c r="M5" s="32"/>
      <c r="N5" s="32"/>
      <c r="O5" s="32"/>
      <c r="P5" s="32"/>
      <c r="Q5" s="32"/>
      <c r="R5" s="32"/>
      <c r="S5" s="32"/>
      <c r="T5" s="32"/>
      <c r="U5" s="32"/>
      <c r="V5" s="32"/>
      <c r="W5" s="32"/>
      <c r="X5" s="32"/>
      <c r="Y5" s="32"/>
      <c r="Z5" s="32"/>
    </row>
    <row r="6" spans="1:26" ht="110.25">
      <c r="A6" s="113" t="s">
        <v>242</v>
      </c>
      <c r="B6" s="25" t="s">
        <v>243</v>
      </c>
      <c r="C6" s="114"/>
      <c r="D6" s="115"/>
      <c r="E6" s="32"/>
      <c r="F6" s="32"/>
      <c r="G6" s="32"/>
      <c r="H6" s="32"/>
      <c r="I6" s="32"/>
      <c r="J6" s="32"/>
      <c r="K6" s="32"/>
      <c r="L6" s="32"/>
      <c r="M6" s="32"/>
      <c r="N6" s="32"/>
      <c r="O6" s="32"/>
      <c r="P6" s="32"/>
      <c r="Q6" s="32"/>
      <c r="R6" s="32"/>
      <c r="S6" s="32"/>
      <c r="T6" s="32"/>
      <c r="U6" s="32"/>
      <c r="V6" s="32"/>
      <c r="W6" s="32"/>
      <c r="X6" s="32"/>
      <c r="Y6" s="32"/>
      <c r="Z6" s="32"/>
    </row>
    <row r="7" spans="1:26" ht="63">
      <c r="A7" s="113" t="s">
        <v>244</v>
      </c>
      <c r="B7" s="25" t="s">
        <v>245</v>
      </c>
      <c r="C7" s="114"/>
      <c r="D7" s="115"/>
      <c r="E7" s="32"/>
      <c r="F7" s="32"/>
      <c r="G7" s="32"/>
      <c r="H7" s="32"/>
      <c r="I7" s="32"/>
      <c r="J7" s="32"/>
      <c r="K7" s="32"/>
      <c r="L7" s="32"/>
      <c r="M7" s="32"/>
      <c r="N7" s="32"/>
      <c r="O7" s="32"/>
      <c r="P7" s="32"/>
      <c r="Q7" s="32"/>
      <c r="R7" s="32"/>
      <c r="S7" s="32"/>
      <c r="T7" s="32"/>
      <c r="U7" s="32"/>
      <c r="V7" s="32"/>
      <c r="W7" s="32"/>
      <c r="X7" s="32"/>
      <c r="Y7" s="32"/>
      <c r="Z7" s="32"/>
    </row>
    <row r="8" spans="1:26" ht="110.25">
      <c r="A8" s="113" t="s">
        <v>246</v>
      </c>
      <c r="B8" s="25" t="s">
        <v>247</v>
      </c>
      <c r="C8" s="114"/>
      <c r="D8" s="115"/>
      <c r="E8" s="32"/>
      <c r="F8" s="32"/>
      <c r="G8" s="32"/>
      <c r="H8" s="32"/>
      <c r="I8" s="32"/>
      <c r="J8" s="32"/>
      <c r="K8" s="32"/>
      <c r="L8" s="32"/>
      <c r="M8" s="32"/>
      <c r="N8" s="32"/>
      <c r="O8" s="32"/>
      <c r="P8" s="32"/>
      <c r="Q8" s="32"/>
      <c r="R8" s="32"/>
      <c r="S8" s="32"/>
      <c r="T8" s="32"/>
      <c r="U8" s="32"/>
      <c r="V8" s="32"/>
      <c r="W8" s="32"/>
      <c r="X8" s="32"/>
      <c r="Y8" s="32"/>
      <c r="Z8" s="32"/>
    </row>
    <row r="9" spans="1:26" ht="63">
      <c r="A9" s="113" t="s">
        <v>248</v>
      </c>
      <c r="B9" s="25" t="s">
        <v>249</v>
      </c>
      <c r="C9" s="114"/>
      <c r="D9" s="115"/>
      <c r="E9" s="32"/>
      <c r="F9" s="32"/>
      <c r="G9" s="32"/>
      <c r="H9" s="32"/>
      <c r="I9" s="32"/>
      <c r="J9" s="32"/>
      <c r="K9" s="32"/>
      <c r="L9" s="32"/>
      <c r="M9" s="32"/>
      <c r="N9" s="32"/>
      <c r="O9" s="32"/>
      <c r="P9" s="32"/>
      <c r="Q9" s="32"/>
      <c r="R9" s="32"/>
      <c r="S9" s="32"/>
      <c r="T9" s="32"/>
      <c r="U9" s="32"/>
      <c r="V9" s="32"/>
      <c r="W9" s="32"/>
      <c r="X9" s="32"/>
      <c r="Y9" s="32"/>
      <c r="Z9" s="32"/>
    </row>
    <row r="10" spans="1:26" ht="31.5">
      <c r="A10" s="113" t="s">
        <v>251</v>
      </c>
      <c r="B10" s="25" t="s">
        <v>252</v>
      </c>
      <c r="C10" s="114"/>
      <c r="D10" s="115"/>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3" t="s">
        <v>253</v>
      </c>
      <c r="B11" s="25" t="s">
        <v>254</v>
      </c>
      <c r="C11" s="114"/>
      <c r="D11" s="115"/>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13" t="s">
        <v>255</v>
      </c>
      <c r="B12" s="25" t="s">
        <v>256</v>
      </c>
      <c r="C12" s="114"/>
      <c r="D12" s="115"/>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257</v>
      </c>
      <c r="B13" s="25" t="s">
        <v>258</v>
      </c>
      <c r="C13" s="114"/>
      <c r="D13" s="115"/>
      <c r="E13" s="32"/>
      <c r="F13" s="32"/>
      <c r="G13" s="32"/>
      <c r="H13" s="32"/>
      <c r="I13" s="32"/>
      <c r="J13" s="32"/>
      <c r="K13" s="32"/>
      <c r="L13" s="32"/>
      <c r="M13" s="32"/>
      <c r="N13" s="32"/>
      <c r="O13" s="32"/>
      <c r="P13" s="32"/>
      <c r="Q13" s="32"/>
      <c r="R13" s="32"/>
      <c r="S13" s="32"/>
      <c r="T13" s="32"/>
      <c r="U13" s="32"/>
      <c r="V13" s="32"/>
      <c r="W13" s="32"/>
      <c r="X13" s="32"/>
      <c r="Y13" s="32"/>
      <c r="Z13" s="32"/>
    </row>
    <row r="14" spans="1:26" ht="94.5">
      <c r="A14" s="113" t="s">
        <v>259</v>
      </c>
      <c r="B14" s="25" t="s">
        <v>260</v>
      </c>
      <c r="C14" s="114"/>
      <c r="D14" s="115"/>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3" t="s">
        <v>261</v>
      </c>
      <c r="B15" s="25" t="s">
        <v>262</v>
      </c>
      <c r="C15" s="114"/>
      <c r="D15" s="115"/>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13" t="s">
        <v>263</v>
      </c>
      <c r="B16" s="25" t="s">
        <v>264</v>
      </c>
      <c r="C16" s="114"/>
      <c r="D16" s="115"/>
      <c r="E16" s="32"/>
      <c r="F16" s="32"/>
      <c r="G16" s="32"/>
      <c r="H16" s="32"/>
      <c r="I16" s="32"/>
      <c r="J16" s="32"/>
      <c r="K16" s="32"/>
      <c r="L16" s="32"/>
      <c r="M16" s="32"/>
      <c r="N16" s="32"/>
      <c r="O16" s="32"/>
      <c r="P16" s="32"/>
      <c r="Q16" s="32"/>
      <c r="R16" s="32"/>
      <c r="S16" s="32"/>
      <c r="T16" s="32"/>
      <c r="U16" s="32"/>
      <c r="V16" s="32"/>
      <c r="W16" s="32"/>
      <c r="X16" s="32"/>
      <c r="Y16" s="32"/>
      <c r="Z16" s="32"/>
    </row>
    <row r="17" spans="1:26" ht="63">
      <c r="A17" s="113" t="s">
        <v>265</v>
      </c>
      <c r="B17" s="25" t="s">
        <v>266</v>
      </c>
      <c r="C17" s="114"/>
      <c r="D17" s="115"/>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13" t="s">
        <v>267</v>
      </c>
      <c r="B18" s="25" t="s">
        <v>268</v>
      </c>
      <c r="C18" s="114"/>
      <c r="D18" s="115"/>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3" t="s">
        <v>269</v>
      </c>
      <c r="B19" s="25" t="s">
        <v>270</v>
      </c>
      <c r="C19" s="114"/>
      <c r="D19" s="115"/>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13" t="s">
        <v>271</v>
      </c>
      <c r="B20" s="25" t="s">
        <v>272</v>
      </c>
      <c r="C20" s="114"/>
      <c r="D20" s="115"/>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3" t="s">
        <v>273</v>
      </c>
      <c r="B21" s="25" t="s">
        <v>274</v>
      </c>
      <c r="C21" s="114"/>
      <c r="D21" s="115"/>
      <c r="E21" s="32"/>
      <c r="F21" s="32"/>
      <c r="G21" s="32"/>
      <c r="H21" s="32"/>
      <c r="I21" s="32"/>
      <c r="J21" s="32"/>
      <c r="K21" s="32"/>
      <c r="L21" s="32"/>
      <c r="M21" s="32"/>
      <c r="N21" s="32"/>
      <c r="O21" s="32"/>
      <c r="P21" s="32"/>
      <c r="Q21" s="32"/>
      <c r="R21" s="32"/>
      <c r="S21" s="32"/>
      <c r="T21" s="32"/>
      <c r="U21" s="32"/>
      <c r="V21" s="32"/>
      <c r="W21" s="32"/>
      <c r="X21" s="32"/>
      <c r="Y21" s="32"/>
      <c r="Z21" s="32"/>
    </row>
    <row r="22" spans="1:26" ht="63">
      <c r="A22" s="113" t="s">
        <v>275</v>
      </c>
      <c r="B22" s="25" t="s">
        <v>276</v>
      </c>
      <c r="C22" s="114"/>
      <c r="D22" s="115"/>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3" t="s">
        <v>277</v>
      </c>
      <c r="B23" s="177" t="s">
        <v>624</v>
      </c>
      <c r="C23" s="114"/>
      <c r="D23" s="115"/>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3" t="s">
        <v>278</v>
      </c>
      <c r="B24" s="25" t="s">
        <v>279</v>
      </c>
      <c r="C24" s="114"/>
      <c r="D24" s="115"/>
      <c r="E24" s="32"/>
      <c r="F24" s="32"/>
      <c r="G24" s="32"/>
      <c r="H24" s="32"/>
      <c r="I24" s="32"/>
      <c r="J24" s="32"/>
      <c r="K24" s="32"/>
      <c r="L24" s="32"/>
      <c r="M24" s="32"/>
      <c r="N24" s="32"/>
      <c r="O24" s="32"/>
      <c r="P24" s="32"/>
      <c r="Q24" s="32"/>
      <c r="R24" s="32"/>
      <c r="S24" s="32"/>
      <c r="T24" s="32"/>
      <c r="U24" s="32"/>
      <c r="V24" s="32"/>
      <c r="W24" s="32"/>
      <c r="X24" s="32"/>
      <c r="Y24" s="32"/>
      <c r="Z24" s="32"/>
    </row>
    <row r="25" spans="1:26" ht="189">
      <c r="A25" s="113" t="s">
        <v>280</v>
      </c>
      <c r="B25" s="25" t="s">
        <v>281</v>
      </c>
      <c r="C25" s="114"/>
      <c r="D25" s="115"/>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3" t="s">
        <v>282</v>
      </c>
      <c r="B26" s="25" t="s">
        <v>283</v>
      </c>
      <c r="C26" s="114" t="s">
        <v>250</v>
      </c>
      <c r="D26" s="115"/>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13" t="s">
        <v>284</v>
      </c>
      <c r="B27" s="25" t="s">
        <v>285</v>
      </c>
      <c r="C27" s="114"/>
      <c r="D27" s="115"/>
      <c r="E27" s="32"/>
      <c r="F27" s="32"/>
      <c r="G27" s="32"/>
      <c r="H27" s="32"/>
      <c r="I27" s="32"/>
      <c r="J27" s="32"/>
      <c r="K27" s="32"/>
      <c r="L27" s="32"/>
      <c r="M27" s="32"/>
      <c r="N27" s="32"/>
      <c r="O27" s="32"/>
      <c r="P27" s="32"/>
      <c r="Q27" s="32"/>
      <c r="R27" s="32"/>
      <c r="S27" s="32"/>
      <c r="T27" s="32"/>
      <c r="U27" s="32"/>
      <c r="V27" s="32"/>
      <c r="W27" s="32"/>
      <c r="X27" s="32"/>
      <c r="Y27" s="32"/>
      <c r="Z27" s="32"/>
    </row>
    <row r="28" spans="1:26" ht="63">
      <c r="A28" s="113" t="s">
        <v>286</v>
      </c>
      <c r="B28" s="25" t="s">
        <v>287</v>
      </c>
      <c r="C28" s="114"/>
      <c r="D28" s="115"/>
      <c r="E28" s="32"/>
      <c r="F28" s="32"/>
      <c r="G28" s="32"/>
      <c r="H28" s="32"/>
      <c r="I28" s="32"/>
      <c r="J28" s="32"/>
      <c r="K28" s="32"/>
      <c r="L28" s="32"/>
      <c r="M28" s="32"/>
      <c r="N28" s="32"/>
      <c r="O28" s="32"/>
      <c r="P28" s="32"/>
      <c r="Q28" s="32"/>
      <c r="R28" s="32"/>
      <c r="S28" s="32"/>
      <c r="T28" s="32"/>
      <c r="U28" s="32"/>
      <c r="V28" s="32"/>
      <c r="W28" s="32"/>
      <c r="X28" s="32"/>
      <c r="Y28" s="32"/>
      <c r="Z28" s="32"/>
    </row>
    <row r="29" spans="1:26" ht="94.5">
      <c r="A29" s="113" t="s">
        <v>288</v>
      </c>
      <c r="B29" s="25" t="s">
        <v>289</v>
      </c>
      <c r="C29" s="114"/>
      <c r="D29" s="115"/>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13" t="s">
        <v>290</v>
      </c>
      <c r="B30" s="25" t="s">
        <v>291</v>
      </c>
      <c r="C30" s="114"/>
      <c r="D30" s="115"/>
      <c r="E30" s="32"/>
      <c r="F30" s="32"/>
      <c r="G30" s="32"/>
      <c r="H30" s="32"/>
      <c r="I30" s="32"/>
      <c r="J30" s="32"/>
      <c r="K30" s="32"/>
      <c r="L30" s="32"/>
      <c r="M30" s="32"/>
      <c r="N30" s="32"/>
      <c r="O30" s="32"/>
      <c r="P30" s="32"/>
      <c r="Q30" s="32"/>
      <c r="R30" s="32"/>
      <c r="S30" s="32"/>
      <c r="T30" s="32"/>
      <c r="U30" s="32"/>
      <c r="V30" s="32"/>
      <c r="W30" s="32"/>
      <c r="X30" s="32"/>
      <c r="Y30" s="32"/>
      <c r="Z30" s="32"/>
    </row>
    <row r="31" spans="1:26" ht="63">
      <c r="A31" s="113" t="s">
        <v>292</v>
      </c>
      <c r="B31" s="25" t="s">
        <v>293</v>
      </c>
      <c r="C31" s="114"/>
      <c r="D31" s="115"/>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13" t="s">
        <v>294</v>
      </c>
      <c r="B32" s="25" t="s">
        <v>295</v>
      </c>
      <c r="C32" s="114"/>
      <c r="D32" s="115"/>
      <c r="E32" s="32"/>
      <c r="F32" s="32"/>
      <c r="G32" s="32"/>
      <c r="H32" s="32"/>
      <c r="I32" s="32"/>
      <c r="J32" s="32"/>
      <c r="K32" s="32"/>
      <c r="L32" s="32"/>
      <c r="M32" s="32"/>
      <c r="N32" s="32"/>
      <c r="O32" s="32"/>
      <c r="P32" s="32"/>
      <c r="Q32" s="32"/>
      <c r="R32" s="32"/>
      <c r="S32" s="32"/>
      <c r="T32" s="32"/>
      <c r="U32" s="32"/>
      <c r="V32" s="32"/>
      <c r="W32" s="32"/>
      <c r="X32" s="32"/>
      <c r="Y32" s="32"/>
      <c r="Z32" s="32"/>
    </row>
    <row r="33" spans="1:26" ht="63">
      <c r="A33" s="113" t="s">
        <v>296</v>
      </c>
      <c r="B33" s="25" t="s">
        <v>297</v>
      </c>
      <c r="C33" s="114"/>
      <c r="D33" s="115"/>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13" t="s">
        <v>298</v>
      </c>
      <c r="B34" s="25" t="s">
        <v>299</v>
      </c>
      <c r="C34" s="114"/>
      <c r="D34" s="115"/>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13" t="s">
        <v>300</v>
      </c>
      <c r="B35" s="25" t="s">
        <v>301</v>
      </c>
      <c r="C35" s="114"/>
      <c r="D35" s="115"/>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13" t="s">
        <v>302</v>
      </c>
      <c r="B36" s="25" t="s">
        <v>303</v>
      </c>
      <c r="C36" s="114"/>
      <c r="D36" s="115"/>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13" t="s">
        <v>304</v>
      </c>
      <c r="B37" s="25" t="s">
        <v>305</v>
      </c>
      <c r="C37" s="114"/>
      <c r="D37" s="115"/>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13" t="s">
        <v>306</v>
      </c>
      <c r="B38" s="25" t="s">
        <v>307</v>
      </c>
      <c r="C38" s="114"/>
      <c r="D38" s="115"/>
      <c r="E38" s="32"/>
      <c r="F38" s="32"/>
      <c r="G38" s="32"/>
      <c r="H38" s="32"/>
      <c r="I38" s="32"/>
      <c r="J38" s="32"/>
      <c r="K38" s="32"/>
      <c r="L38" s="32"/>
      <c r="M38" s="32"/>
      <c r="N38" s="32"/>
      <c r="O38" s="32"/>
      <c r="P38" s="32"/>
      <c r="Q38" s="32"/>
      <c r="R38" s="32"/>
      <c r="S38" s="32"/>
      <c r="T38" s="32"/>
      <c r="U38" s="32"/>
      <c r="V38" s="32"/>
      <c r="W38" s="32"/>
      <c r="X38" s="32"/>
      <c r="Y38" s="32"/>
      <c r="Z38" s="32"/>
    </row>
    <row r="39" spans="1:26" ht="94.5">
      <c r="A39" s="113" t="s">
        <v>308</v>
      </c>
      <c r="B39" s="25" t="s">
        <v>309</v>
      </c>
      <c r="C39" s="114"/>
      <c r="D39" s="115"/>
      <c r="E39" s="32"/>
      <c r="F39" s="32"/>
      <c r="G39" s="32"/>
      <c r="H39" s="32"/>
      <c r="I39" s="32"/>
      <c r="J39" s="32"/>
      <c r="K39" s="32"/>
      <c r="L39" s="32"/>
      <c r="M39" s="32"/>
      <c r="N39" s="32"/>
      <c r="O39" s="32"/>
      <c r="P39" s="32"/>
      <c r="Q39" s="32"/>
      <c r="R39" s="32"/>
      <c r="S39" s="32"/>
      <c r="T39" s="32"/>
      <c r="U39" s="32"/>
      <c r="V39" s="32"/>
      <c r="W39" s="32"/>
      <c r="X39" s="32"/>
      <c r="Y39" s="32"/>
      <c r="Z39" s="32"/>
    </row>
    <row r="40" spans="1:26" ht="63">
      <c r="A40" s="113" t="s">
        <v>310</v>
      </c>
      <c r="B40" s="25" t="s">
        <v>311</v>
      </c>
      <c r="C40" s="114"/>
      <c r="D40" s="115"/>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13" t="s">
        <v>312</v>
      </c>
      <c r="B41" s="25" t="s">
        <v>313</v>
      </c>
      <c r="C41" s="114"/>
      <c r="D41" s="115"/>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13" t="s">
        <v>314</v>
      </c>
      <c r="B42" s="25" t="s">
        <v>315</v>
      </c>
      <c r="C42" s="114"/>
      <c r="D42" s="115"/>
      <c r="E42" s="32"/>
      <c r="F42" s="32"/>
      <c r="G42" s="32"/>
      <c r="H42" s="32"/>
      <c r="I42" s="32"/>
      <c r="J42" s="32"/>
      <c r="K42" s="32"/>
      <c r="L42" s="32"/>
      <c r="M42" s="32"/>
      <c r="N42" s="32"/>
      <c r="O42" s="32"/>
      <c r="P42" s="32"/>
      <c r="Q42" s="32"/>
      <c r="R42" s="32"/>
      <c r="S42" s="32"/>
      <c r="T42" s="32"/>
      <c r="U42" s="32"/>
      <c r="V42" s="32"/>
      <c r="W42" s="32"/>
      <c r="X42" s="32"/>
      <c r="Y42" s="32"/>
      <c r="Z42" s="32"/>
    </row>
    <row r="43" spans="1:26" ht="63">
      <c r="A43" s="113" t="s">
        <v>316</v>
      </c>
      <c r="B43" s="25" t="s">
        <v>317</v>
      </c>
      <c r="C43" s="114"/>
      <c r="D43" s="115"/>
      <c r="E43" s="32"/>
      <c r="F43" s="32"/>
      <c r="G43" s="32"/>
      <c r="H43" s="32"/>
      <c r="I43" s="32"/>
      <c r="J43" s="32"/>
      <c r="K43" s="32"/>
      <c r="L43" s="32"/>
      <c r="M43" s="32"/>
      <c r="N43" s="32"/>
      <c r="O43" s="32"/>
      <c r="P43" s="32"/>
      <c r="Q43" s="32"/>
      <c r="R43" s="32"/>
      <c r="S43" s="32"/>
      <c r="T43" s="32"/>
      <c r="U43" s="32"/>
      <c r="V43" s="32"/>
      <c r="W43" s="32"/>
      <c r="X43" s="32"/>
      <c r="Y43" s="32"/>
      <c r="Z43" s="32"/>
    </row>
    <row r="44" spans="1:26" ht="63">
      <c r="A44" s="113" t="s">
        <v>318</v>
      </c>
      <c r="B44" s="25" t="s">
        <v>319</v>
      </c>
      <c r="C44" s="114"/>
      <c r="D44" s="115"/>
      <c r="E44" s="32"/>
      <c r="F44" s="32"/>
      <c r="G44" s="32"/>
      <c r="H44" s="32"/>
      <c r="I44" s="32"/>
      <c r="J44" s="32"/>
      <c r="K44" s="32"/>
      <c r="L44" s="32"/>
      <c r="M44" s="32"/>
      <c r="N44" s="32"/>
      <c r="O44" s="32"/>
      <c r="P44" s="32"/>
      <c r="Q44" s="32"/>
      <c r="R44" s="32"/>
      <c r="S44" s="32"/>
      <c r="T44" s="32"/>
      <c r="U44" s="32"/>
      <c r="V44" s="32"/>
      <c r="W44" s="32"/>
      <c r="X44" s="32"/>
      <c r="Y44" s="32"/>
      <c r="Z44" s="32"/>
    </row>
    <row r="45" spans="1:26" ht="31.5">
      <c r="A45" s="113" t="s">
        <v>320</v>
      </c>
      <c r="B45" s="25" t="s">
        <v>321</v>
      </c>
      <c r="C45" s="116"/>
      <c r="D45" s="115"/>
      <c r="E45" s="32"/>
      <c r="F45" s="32"/>
      <c r="G45" s="32"/>
      <c r="H45" s="32"/>
      <c r="I45" s="32"/>
      <c r="J45" s="32"/>
      <c r="K45" s="32"/>
      <c r="L45" s="32"/>
      <c r="M45" s="32"/>
      <c r="N45" s="32"/>
      <c r="O45" s="32"/>
      <c r="P45" s="32"/>
      <c r="Q45" s="32"/>
      <c r="R45" s="32"/>
      <c r="S45" s="32"/>
      <c r="T45" s="32"/>
      <c r="U45" s="32"/>
      <c r="V45" s="32"/>
      <c r="W45" s="32"/>
      <c r="X45" s="32"/>
      <c r="Y45" s="32"/>
      <c r="Z45" s="32"/>
    </row>
    <row r="46" spans="1:26" ht="31.5">
      <c r="A46" s="113" t="s">
        <v>322</v>
      </c>
      <c r="B46" s="25" t="s">
        <v>323</v>
      </c>
      <c r="C46" s="116"/>
      <c r="D46" s="115"/>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13" t="s">
        <v>324</v>
      </c>
      <c r="B47" s="25" t="s">
        <v>325</v>
      </c>
      <c r="C47" s="117"/>
      <c r="D47" s="118"/>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326</v>
      </c>
      <c r="B48" s="25" t="s">
        <v>327</v>
      </c>
      <c r="C48" s="116"/>
      <c r="D48" s="115"/>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328</v>
      </c>
      <c r="B49" s="25" t="s">
        <v>329</v>
      </c>
      <c r="C49" s="116"/>
      <c r="D49" s="115"/>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330</v>
      </c>
      <c r="B50" s="25" t="s">
        <v>331</v>
      </c>
      <c r="C50" s="116"/>
      <c r="D50" s="115"/>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332</v>
      </c>
      <c r="B51" s="25" t="s">
        <v>333</v>
      </c>
      <c r="C51" s="116"/>
      <c r="D51" s="115"/>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334</v>
      </c>
      <c r="B52" s="25" t="s">
        <v>335</v>
      </c>
      <c r="C52" s="116"/>
      <c r="D52" s="115"/>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336</v>
      </c>
      <c r="B53" s="25" t="s">
        <v>337</v>
      </c>
      <c r="C53" s="116"/>
      <c r="D53" s="115"/>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338</v>
      </c>
      <c r="B54" s="25" t="s">
        <v>339</v>
      </c>
      <c r="C54" s="116"/>
      <c r="D54" s="115"/>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340</v>
      </c>
      <c r="B55" s="25" t="s">
        <v>341</v>
      </c>
      <c r="C55" s="116"/>
      <c r="D55" s="115"/>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342</v>
      </c>
      <c r="B56" s="119" t="s">
        <v>343</v>
      </c>
      <c r="C56" s="116"/>
      <c r="D56" s="115"/>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344</v>
      </c>
      <c r="B57" s="119" t="s">
        <v>345</v>
      </c>
      <c r="C57" s="116"/>
      <c r="D57" s="115"/>
      <c r="E57" s="32"/>
      <c r="F57" s="32"/>
      <c r="G57" s="32"/>
      <c r="H57" s="32"/>
      <c r="I57" s="32"/>
      <c r="J57" s="32"/>
      <c r="K57" s="32"/>
      <c r="L57" s="32"/>
      <c r="M57" s="32"/>
      <c r="N57" s="32"/>
      <c r="O57" s="32"/>
      <c r="P57" s="32"/>
      <c r="Q57" s="32"/>
      <c r="R57" s="32"/>
      <c r="S57" s="32"/>
      <c r="T57" s="32"/>
      <c r="U57" s="32"/>
      <c r="V57" s="32"/>
      <c r="W57" s="32"/>
      <c r="X57" s="32"/>
      <c r="Y57" s="32"/>
      <c r="Z57" s="32"/>
    </row>
    <row r="58" spans="1:26" s="166" customFormat="1" ht="78.75">
      <c r="A58" s="176" t="s">
        <v>620</v>
      </c>
      <c r="B58" s="177" t="s">
        <v>621</v>
      </c>
      <c r="C58" s="178"/>
      <c r="D58" s="179"/>
    </row>
    <row r="59" spans="1:26" s="166" customFormat="1" ht="15.75">
      <c r="B59" s="180"/>
      <c r="D59" s="180"/>
    </row>
    <row r="60" spans="1:26" s="166" customFormat="1" ht="27.75" customHeight="1">
      <c r="B60" s="341" t="s">
        <v>622</v>
      </c>
      <c r="C60" s="341"/>
      <c r="D60" s="341"/>
    </row>
    <row r="61" spans="1:26" s="166" customFormat="1" ht="30" customHeight="1">
      <c r="B61" s="342" t="s">
        <v>623</v>
      </c>
      <c r="C61" s="342"/>
      <c r="D61" s="342"/>
    </row>
    <row r="62" spans="1:26" ht="15.75">
      <c r="A62" s="32"/>
      <c r="B62" s="40"/>
      <c r="C62" s="32"/>
      <c r="D62" s="40"/>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40"/>
      <c r="C63" s="32"/>
      <c r="D63" s="40"/>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40"/>
      <c r="C64" s="32"/>
      <c r="D64" s="40"/>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40"/>
      <c r="C65" s="32"/>
      <c r="D65" s="40"/>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40"/>
      <c r="C66" s="32"/>
      <c r="D66" s="40"/>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40"/>
      <c r="C67" s="32"/>
      <c r="D67" s="40"/>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40"/>
      <c r="C68" s="32"/>
      <c r="D68" s="40"/>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40"/>
      <c r="C69" s="32"/>
      <c r="D69" s="40"/>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40"/>
      <c r="C70" s="32"/>
      <c r="D70" s="40"/>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40"/>
      <c r="C71" s="32"/>
      <c r="D71" s="40"/>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40"/>
      <c r="C72" s="32"/>
      <c r="D72" s="40"/>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40"/>
      <c r="C73" s="32"/>
      <c r="D73" s="40"/>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40"/>
      <c r="C74" s="32"/>
      <c r="D74" s="40"/>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40"/>
      <c r="C75" s="32"/>
      <c r="D75" s="40"/>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40"/>
      <c r="C76" s="32"/>
      <c r="D76" s="40"/>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40"/>
      <c r="C77" s="32"/>
      <c r="D77" s="40"/>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40"/>
      <c r="C78" s="32"/>
      <c r="D78" s="40"/>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40"/>
      <c r="C79" s="32"/>
      <c r="D79" s="40"/>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40"/>
      <c r="C80" s="32"/>
      <c r="D80" s="40"/>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40"/>
      <c r="C81" s="32"/>
      <c r="D81" s="40"/>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40"/>
      <c r="C82" s="32"/>
      <c r="D82" s="40"/>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40"/>
      <c r="C83" s="32"/>
      <c r="D83" s="40"/>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40"/>
      <c r="C84" s="32"/>
      <c r="D84" s="40"/>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40"/>
      <c r="C85" s="32"/>
      <c r="D85" s="40"/>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40"/>
      <c r="C86" s="32"/>
      <c r="D86" s="40"/>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40"/>
      <c r="C87" s="32"/>
      <c r="D87" s="40"/>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40"/>
      <c r="C88" s="32"/>
      <c r="D88" s="40"/>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40"/>
      <c r="C89" s="32"/>
      <c r="D89" s="40"/>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40"/>
      <c r="C90" s="32"/>
      <c r="D90" s="40"/>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40"/>
      <c r="C91" s="32"/>
      <c r="D91" s="40"/>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40"/>
      <c r="C92" s="32"/>
      <c r="D92" s="40"/>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40"/>
      <c r="C93" s="32"/>
      <c r="D93" s="40"/>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40"/>
      <c r="C94" s="32"/>
      <c r="D94" s="40"/>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40"/>
      <c r="C95" s="32"/>
      <c r="D95" s="40"/>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40"/>
      <c r="C96" s="32"/>
      <c r="D96" s="40"/>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40"/>
      <c r="C97" s="32"/>
      <c r="D97" s="40"/>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40"/>
      <c r="C98" s="32"/>
      <c r="D98" s="40"/>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40"/>
      <c r="C99" s="32"/>
      <c r="D99" s="40"/>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40"/>
      <c r="C100" s="32"/>
      <c r="D100" s="40"/>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40"/>
      <c r="C101" s="32"/>
      <c r="D101" s="40"/>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40"/>
      <c r="C102" s="32"/>
      <c r="D102" s="40"/>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40"/>
      <c r="C103" s="32"/>
      <c r="D103" s="40"/>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40"/>
      <c r="C104" s="32"/>
      <c r="D104" s="40"/>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40"/>
      <c r="C105" s="32"/>
      <c r="D105" s="40"/>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40"/>
      <c r="C106" s="32"/>
      <c r="D106" s="40"/>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40"/>
      <c r="C107" s="32"/>
      <c r="D107" s="40"/>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40"/>
      <c r="C108" s="32"/>
      <c r="D108" s="40"/>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40"/>
      <c r="C109" s="32"/>
      <c r="D109" s="40"/>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40"/>
      <c r="C110" s="32"/>
      <c r="D110" s="40"/>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40"/>
      <c r="C111" s="32"/>
      <c r="D111" s="40"/>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40"/>
      <c r="C112" s="32"/>
      <c r="D112" s="40"/>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40"/>
      <c r="C113" s="32"/>
      <c r="D113" s="40"/>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40"/>
      <c r="C114" s="32"/>
      <c r="D114" s="40"/>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40"/>
      <c r="C115" s="32"/>
      <c r="D115" s="40"/>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40"/>
      <c r="C116" s="32"/>
      <c r="D116" s="40"/>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40"/>
      <c r="C117" s="32"/>
      <c r="D117" s="40"/>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40"/>
      <c r="C118" s="32"/>
      <c r="D118" s="40"/>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40"/>
      <c r="C119" s="32"/>
      <c r="D119" s="40"/>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40"/>
      <c r="C120" s="32"/>
      <c r="D120" s="40"/>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40"/>
      <c r="C121" s="32"/>
      <c r="D121" s="40"/>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40"/>
      <c r="C122" s="32"/>
      <c r="D122" s="40"/>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40"/>
      <c r="C123" s="32"/>
      <c r="D123" s="40"/>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40"/>
      <c r="C124" s="32"/>
      <c r="D124" s="40"/>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40"/>
      <c r="C125" s="32"/>
      <c r="D125" s="40"/>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40"/>
      <c r="C126" s="32"/>
      <c r="D126" s="40"/>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40"/>
      <c r="C127" s="32"/>
      <c r="D127" s="40"/>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40"/>
      <c r="C128" s="32"/>
      <c r="D128" s="40"/>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40"/>
      <c r="C129" s="32"/>
      <c r="D129" s="40"/>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40"/>
      <c r="C130" s="32"/>
      <c r="D130" s="40"/>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40"/>
      <c r="C131" s="32"/>
      <c r="D131" s="40"/>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40"/>
      <c r="C132" s="32"/>
      <c r="D132" s="40"/>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40"/>
      <c r="C133" s="32"/>
      <c r="D133" s="40"/>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40"/>
      <c r="C134" s="32"/>
      <c r="D134" s="40"/>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40"/>
      <c r="C135" s="32"/>
      <c r="D135" s="40"/>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40"/>
      <c r="C136" s="32"/>
      <c r="D136" s="40"/>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40"/>
      <c r="C137" s="32"/>
      <c r="D137" s="40"/>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40"/>
      <c r="C138" s="32"/>
      <c r="D138" s="40"/>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40"/>
      <c r="C139" s="32"/>
      <c r="D139" s="40"/>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40"/>
      <c r="C140" s="32"/>
      <c r="D140" s="40"/>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40"/>
      <c r="C141" s="32"/>
      <c r="D141" s="40"/>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40"/>
      <c r="C142" s="32"/>
      <c r="D142" s="40"/>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40"/>
      <c r="C143" s="32"/>
      <c r="D143" s="40"/>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40"/>
      <c r="C144" s="32"/>
      <c r="D144" s="40"/>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40"/>
      <c r="C145" s="32"/>
      <c r="D145" s="40"/>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40"/>
      <c r="C146" s="32"/>
      <c r="D146" s="40"/>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40"/>
      <c r="C147" s="32"/>
      <c r="D147" s="40"/>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40"/>
      <c r="C148" s="32"/>
      <c r="D148" s="40"/>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40"/>
      <c r="C149" s="32"/>
      <c r="D149" s="40"/>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40"/>
      <c r="C150" s="32"/>
      <c r="D150" s="40"/>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40"/>
      <c r="C151" s="32"/>
      <c r="D151" s="40"/>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40"/>
      <c r="C152" s="32"/>
      <c r="D152" s="40"/>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40"/>
      <c r="C153" s="32"/>
      <c r="D153" s="40"/>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40"/>
      <c r="C154" s="32"/>
      <c r="D154" s="40"/>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40"/>
      <c r="C155" s="32"/>
      <c r="D155" s="40"/>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40"/>
      <c r="C156" s="32"/>
      <c r="D156" s="40"/>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40"/>
      <c r="C157" s="32"/>
      <c r="D157" s="40"/>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40"/>
      <c r="C158" s="32"/>
      <c r="D158" s="40"/>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40"/>
      <c r="C159" s="32"/>
      <c r="D159" s="40"/>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40"/>
      <c r="C160" s="32"/>
      <c r="D160" s="40"/>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40"/>
      <c r="C161" s="32"/>
      <c r="D161" s="40"/>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40"/>
      <c r="C162" s="32"/>
      <c r="D162" s="40"/>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40"/>
      <c r="C163" s="32"/>
      <c r="D163" s="40"/>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40"/>
      <c r="C164" s="32"/>
      <c r="D164" s="40"/>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40"/>
      <c r="C165" s="32"/>
      <c r="D165" s="40"/>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40"/>
      <c r="C166" s="32"/>
      <c r="D166" s="40"/>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40"/>
      <c r="C167" s="32"/>
      <c r="D167" s="40"/>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40"/>
      <c r="C168" s="32"/>
      <c r="D168" s="40"/>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40"/>
      <c r="C169" s="32"/>
      <c r="D169" s="40"/>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40"/>
      <c r="C170" s="32"/>
      <c r="D170" s="40"/>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40"/>
      <c r="C171" s="32"/>
      <c r="D171" s="40"/>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40"/>
      <c r="C172" s="32"/>
      <c r="D172" s="40"/>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40"/>
      <c r="C173" s="32"/>
      <c r="D173" s="40"/>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40"/>
      <c r="C174" s="32"/>
      <c r="D174" s="40"/>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40"/>
      <c r="C175" s="32"/>
      <c r="D175" s="40"/>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40"/>
      <c r="C176" s="32"/>
      <c r="D176" s="40"/>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40"/>
      <c r="C177" s="32"/>
      <c r="D177" s="40"/>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40"/>
      <c r="C178" s="32"/>
      <c r="D178" s="40"/>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40"/>
      <c r="C179" s="32"/>
      <c r="D179" s="40"/>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40"/>
      <c r="C180" s="32"/>
      <c r="D180" s="40"/>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40"/>
      <c r="C181" s="32"/>
      <c r="D181" s="40"/>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40"/>
      <c r="C182" s="32"/>
      <c r="D182" s="40"/>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40"/>
      <c r="C183" s="32"/>
      <c r="D183" s="40"/>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40"/>
      <c r="C184" s="32"/>
      <c r="D184" s="40"/>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40"/>
      <c r="C185" s="32"/>
      <c r="D185" s="40"/>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40"/>
      <c r="C186" s="32"/>
      <c r="D186" s="40"/>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40"/>
      <c r="C187" s="32"/>
      <c r="D187" s="40"/>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40"/>
      <c r="C188" s="32"/>
      <c r="D188" s="40"/>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40"/>
      <c r="C189" s="32"/>
      <c r="D189" s="40"/>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40"/>
      <c r="C190" s="32"/>
      <c r="D190" s="40"/>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40"/>
      <c r="C191" s="32"/>
      <c r="D191" s="40"/>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40"/>
      <c r="C192" s="32"/>
      <c r="D192" s="40"/>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40"/>
      <c r="C193" s="32"/>
      <c r="D193" s="40"/>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40"/>
      <c r="C194" s="32"/>
      <c r="D194" s="40"/>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40"/>
      <c r="C195" s="32"/>
      <c r="D195" s="40"/>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40"/>
      <c r="C196" s="32"/>
      <c r="D196" s="40"/>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40"/>
      <c r="C197" s="32"/>
      <c r="D197" s="40"/>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40"/>
      <c r="C198" s="32"/>
      <c r="D198" s="40"/>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40"/>
      <c r="C199" s="32"/>
      <c r="D199" s="40"/>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40"/>
      <c r="C200" s="32"/>
      <c r="D200" s="40"/>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40"/>
      <c r="C201" s="32"/>
      <c r="D201" s="40"/>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40"/>
      <c r="C202" s="32"/>
      <c r="D202" s="40"/>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40"/>
      <c r="C203" s="32"/>
      <c r="D203" s="40"/>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40"/>
      <c r="C204" s="32"/>
      <c r="D204" s="40"/>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40"/>
      <c r="C205" s="32"/>
      <c r="D205" s="40"/>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40"/>
      <c r="C206" s="32"/>
      <c r="D206" s="40"/>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40"/>
      <c r="C207" s="32"/>
      <c r="D207" s="40"/>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40"/>
      <c r="C208" s="32"/>
      <c r="D208" s="40"/>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40"/>
      <c r="C209" s="32"/>
      <c r="D209" s="40"/>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40"/>
      <c r="C210" s="32"/>
      <c r="D210" s="40"/>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40"/>
      <c r="C211" s="32"/>
      <c r="D211" s="40"/>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40"/>
      <c r="C212" s="32"/>
      <c r="D212" s="40"/>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40"/>
      <c r="C213" s="32"/>
      <c r="D213" s="40"/>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40"/>
      <c r="C214" s="32"/>
      <c r="D214" s="40"/>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40"/>
      <c r="C215" s="32"/>
      <c r="D215" s="40"/>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40"/>
      <c r="C216" s="32"/>
      <c r="D216" s="40"/>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40"/>
      <c r="C217" s="32"/>
      <c r="D217" s="40"/>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40"/>
      <c r="C218" s="32"/>
      <c r="D218" s="40"/>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40"/>
      <c r="C219" s="32"/>
      <c r="D219" s="40"/>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40"/>
      <c r="C220" s="32"/>
      <c r="D220" s="40"/>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40"/>
      <c r="C221" s="32"/>
      <c r="D221" s="40"/>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40"/>
      <c r="C222" s="32"/>
      <c r="D222" s="40"/>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40"/>
      <c r="C223" s="32"/>
      <c r="D223" s="40"/>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40"/>
      <c r="C224" s="32"/>
      <c r="D224" s="40"/>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40"/>
      <c r="C225" s="32"/>
      <c r="D225" s="40"/>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40"/>
      <c r="C226" s="32"/>
      <c r="D226" s="40"/>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40"/>
      <c r="C227" s="32"/>
      <c r="D227" s="40"/>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40"/>
      <c r="C228" s="32"/>
      <c r="D228" s="40"/>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40"/>
      <c r="C229" s="32"/>
      <c r="D229" s="40"/>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40"/>
      <c r="C230" s="32"/>
      <c r="D230" s="40"/>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40"/>
      <c r="C231" s="32"/>
      <c r="D231" s="40"/>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40"/>
      <c r="C232" s="32"/>
      <c r="D232" s="40"/>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40"/>
      <c r="C233" s="32"/>
      <c r="D233" s="40"/>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40"/>
      <c r="C234" s="32"/>
      <c r="D234" s="40"/>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40"/>
      <c r="C235" s="32"/>
      <c r="D235" s="40"/>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40"/>
      <c r="C236" s="32"/>
      <c r="D236" s="40"/>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40"/>
      <c r="C237" s="32"/>
      <c r="D237" s="40"/>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40"/>
      <c r="C238" s="32"/>
      <c r="D238" s="40"/>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40"/>
      <c r="C239" s="32"/>
      <c r="D239" s="40"/>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40"/>
      <c r="C240" s="32"/>
      <c r="D240" s="40"/>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40"/>
      <c r="C241" s="32"/>
      <c r="D241" s="40"/>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40"/>
      <c r="C242" s="32"/>
      <c r="D242" s="40"/>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40"/>
      <c r="C243" s="32"/>
      <c r="D243" s="40"/>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40"/>
      <c r="C244" s="32"/>
      <c r="D244" s="40"/>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40"/>
      <c r="C245" s="32"/>
      <c r="D245" s="40"/>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40"/>
      <c r="C246" s="32"/>
      <c r="D246" s="40"/>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40"/>
      <c r="C247" s="32"/>
      <c r="D247" s="40"/>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40"/>
      <c r="C248" s="32"/>
      <c r="D248" s="40"/>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40"/>
      <c r="C249" s="32"/>
      <c r="D249" s="40"/>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40"/>
      <c r="C250" s="32"/>
      <c r="D250" s="40"/>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40"/>
      <c r="C251" s="32"/>
      <c r="D251" s="40"/>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40"/>
      <c r="C252" s="32"/>
      <c r="D252" s="40"/>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40"/>
      <c r="C253" s="32"/>
      <c r="D253" s="40"/>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40"/>
      <c r="C254" s="32"/>
      <c r="D254" s="40"/>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40"/>
      <c r="C255" s="32"/>
      <c r="D255" s="40"/>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40"/>
      <c r="C256" s="32"/>
      <c r="D256" s="40"/>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40"/>
      <c r="C257" s="32"/>
      <c r="D257" s="40"/>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40"/>
      <c r="C258" s="32"/>
      <c r="D258" s="40"/>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40"/>
      <c r="C259" s="32"/>
      <c r="D259" s="40"/>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40"/>
      <c r="C260" s="32"/>
      <c r="D260" s="40"/>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40"/>
      <c r="C261" s="32"/>
      <c r="D261" s="40"/>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40"/>
      <c r="C262" s="32"/>
      <c r="D262" s="40"/>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40"/>
      <c r="C263" s="32"/>
      <c r="D263" s="40"/>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40"/>
      <c r="C264" s="32"/>
      <c r="D264" s="40"/>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40"/>
      <c r="C265" s="32"/>
      <c r="D265" s="40"/>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40"/>
      <c r="C266" s="32"/>
      <c r="D266" s="40"/>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40"/>
      <c r="C267" s="32"/>
      <c r="D267" s="40"/>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40"/>
      <c r="C268" s="32"/>
      <c r="D268" s="40"/>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40"/>
      <c r="C269" s="32"/>
      <c r="D269" s="40"/>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40"/>
      <c r="C270" s="32"/>
      <c r="D270" s="40"/>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40"/>
      <c r="C271" s="32"/>
      <c r="D271" s="40"/>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40"/>
      <c r="C272" s="32"/>
      <c r="D272" s="40"/>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40"/>
      <c r="C273" s="32"/>
      <c r="D273" s="40"/>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40"/>
      <c r="C274" s="32"/>
      <c r="D274" s="40"/>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40"/>
      <c r="C275" s="32"/>
      <c r="D275" s="40"/>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40"/>
      <c r="C276" s="32"/>
      <c r="D276" s="40"/>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40"/>
      <c r="C277" s="32"/>
      <c r="D277" s="40"/>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40"/>
      <c r="C278" s="32"/>
      <c r="D278" s="40"/>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40"/>
      <c r="C279" s="32"/>
      <c r="D279" s="40"/>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40"/>
      <c r="C280" s="32"/>
      <c r="D280" s="40"/>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40"/>
      <c r="C281" s="32"/>
      <c r="D281" s="40"/>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40"/>
      <c r="C282" s="32"/>
      <c r="D282" s="40"/>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40"/>
      <c r="C283" s="32"/>
      <c r="D283" s="40"/>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40"/>
      <c r="C284" s="32"/>
      <c r="D284" s="40"/>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40"/>
      <c r="C285" s="32"/>
      <c r="D285" s="40"/>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40"/>
      <c r="C286" s="32"/>
      <c r="D286" s="40"/>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40"/>
      <c r="C287" s="32"/>
      <c r="D287" s="40"/>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40"/>
      <c r="C288" s="32"/>
      <c r="D288" s="40"/>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40"/>
      <c r="C289" s="32"/>
      <c r="D289" s="40"/>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40"/>
      <c r="C290" s="32"/>
      <c r="D290" s="40"/>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40"/>
      <c r="C291" s="32"/>
      <c r="D291" s="40"/>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40"/>
      <c r="C292" s="32"/>
      <c r="D292" s="40"/>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40"/>
      <c r="C293" s="32"/>
      <c r="D293" s="40"/>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40"/>
      <c r="C294" s="32"/>
      <c r="D294" s="40"/>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40"/>
      <c r="C295" s="32"/>
      <c r="D295" s="40"/>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40"/>
      <c r="C296" s="32"/>
      <c r="D296" s="40"/>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40"/>
      <c r="C297" s="32"/>
      <c r="D297" s="40"/>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40"/>
      <c r="C298" s="32"/>
      <c r="D298" s="40"/>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40"/>
      <c r="C299" s="32"/>
      <c r="D299" s="40"/>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40"/>
      <c r="C300" s="32"/>
      <c r="D300" s="40"/>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40"/>
      <c r="C301" s="32"/>
      <c r="D301" s="40"/>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40"/>
      <c r="C302" s="32"/>
      <c r="D302" s="40"/>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40"/>
      <c r="C303" s="32"/>
      <c r="D303" s="40"/>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40"/>
      <c r="C304" s="32"/>
      <c r="D304" s="40"/>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40"/>
      <c r="C305" s="32"/>
      <c r="D305" s="40"/>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40"/>
      <c r="C306" s="32"/>
      <c r="D306" s="40"/>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40"/>
      <c r="C307" s="32"/>
      <c r="D307" s="40"/>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40"/>
      <c r="C308" s="32"/>
      <c r="D308" s="40"/>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40"/>
      <c r="C309" s="32"/>
      <c r="D309" s="40"/>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40"/>
      <c r="C310" s="32"/>
      <c r="D310" s="40"/>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40"/>
      <c r="C311" s="32"/>
      <c r="D311" s="40"/>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40"/>
      <c r="C312" s="32"/>
      <c r="D312" s="40"/>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40"/>
      <c r="C313" s="32"/>
      <c r="D313" s="40"/>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40"/>
      <c r="C314" s="32"/>
      <c r="D314" s="40"/>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40"/>
      <c r="C315" s="32"/>
      <c r="D315" s="40"/>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40"/>
      <c r="C316" s="32"/>
      <c r="D316" s="40"/>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40"/>
      <c r="C317" s="32"/>
      <c r="D317" s="40"/>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40"/>
      <c r="C318" s="32"/>
      <c r="D318" s="40"/>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40"/>
      <c r="C319" s="32"/>
      <c r="D319" s="40"/>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40"/>
      <c r="C320" s="32"/>
      <c r="D320" s="40"/>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40"/>
      <c r="C321" s="32"/>
      <c r="D321" s="40"/>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40"/>
      <c r="C322" s="32"/>
      <c r="D322" s="40"/>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40"/>
      <c r="C323" s="32"/>
      <c r="D323" s="40"/>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40"/>
      <c r="C324" s="32"/>
      <c r="D324" s="40"/>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40"/>
      <c r="C325" s="32"/>
      <c r="D325" s="40"/>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40"/>
      <c r="C326" s="32"/>
      <c r="D326" s="40"/>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40"/>
      <c r="C327" s="32"/>
      <c r="D327" s="40"/>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40"/>
      <c r="C328" s="32"/>
      <c r="D328" s="40"/>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40"/>
      <c r="C329" s="32"/>
      <c r="D329" s="40"/>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40"/>
      <c r="C330" s="32"/>
      <c r="D330" s="40"/>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40"/>
      <c r="C331" s="32"/>
      <c r="D331" s="40"/>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40"/>
      <c r="C332" s="32"/>
      <c r="D332" s="40"/>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40"/>
      <c r="C333" s="32"/>
      <c r="D333" s="40"/>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40"/>
      <c r="C334" s="32"/>
      <c r="D334" s="40"/>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40"/>
      <c r="C335" s="32"/>
      <c r="D335" s="40"/>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40"/>
      <c r="C336" s="32"/>
      <c r="D336" s="40"/>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40"/>
      <c r="C337" s="32"/>
      <c r="D337" s="40"/>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40"/>
      <c r="C338" s="32"/>
      <c r="D338" s="40"/>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40"/>
      <c r="C339" s="32"/>
      <c r="D339" s="40"/>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40"/>
      <c r="C340" s="32"/>
      <c r="D340" s="40"/>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40"/>
      <c r="C341" s="32"/>
      <c r="D341" s="40"/>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40"/>
      <c r="C342" s="32"/>
      <c r="D342" s="40"/>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40"/>
      <c r="C343" s="32"/>
      <c r="D343" s="40"/>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40"/>
      <c r="C344" s="32"/>
      <c r="D344" s="40"/>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40"/>
      <c r="C345" s="32"/>
      <c r="D345" s="40"/>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40"/>
      <c r="C346" s="32"/>
      <c r="D346" s="40"/>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40"/>
      <c r="C347" s="32"/>
      <c r="D347" s="40"/>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40"/>
      <c r="C348" s="32"/>
      <c r="D348" s="40"/>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40"/>
      <c r="C349" s="32"/>
      <c r="D349" s="40"/>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40"/>
      <c r="C350" s="32"/>
      <c r="D350" s="40"/>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40"/>
      <c r="C351" s="32"/>
      <c r="D351" s="40"/>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40"/>
      <c r="C352" s="32"/>
      <c r="D352" s="40"/>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40"/>
      <c r="C353" s="32"/>
      <c r="D353" s="40"/>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40"/>
      <c r="C354" s="32"/>
      <c r="D354" s="40"/>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40"/>
      <c r="C355" s="32"/>
      <c r="D355" s="40"/>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40"/>
      <c r="C356" s="32"/>
      <c r="D356" s="40"/>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40"/>
      <c r="C357" s="32"/>
      <c r="D357" s="40"/>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40"/>
      <c r="C358" s="32"/>
      <c r="D358" s="40"/>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40"/>
      <c r="C359" s="32"/>
      <c r="D359" s="40"/>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40"/>
      <c r="C360" s="32"/>
      <c r="D360" s="40"/>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40"/>
      <c r="C361" s="32"/>
      <c r="D361" s="40"/>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40"/>
      <c r="C362" s="32"/>
      <c r="D362" s="40"/>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40"/>
      <c r="C363" s="32"/>
      <c r="D363" s="40"/>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40"/>
      <c r="C364" s="32"/>
      <c r="D364" s="40"/>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40"/>
      <c r="C365" s="32"/>
      <c r="D365" s="40"/>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40"/>
      <c r="C366" s="32"/>
      <c r="D366" s="40"/>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40"/>
      <c r="C367" s="32"/>
      <c r="D367" s="40"/>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40"/>
      <c r="C368" s="32"/>
      <c r="D368" s="40"/>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40"/>
      <c r="C369" s="32"/>
      <c r="D369" s="40"/>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40"/>
      <c r="C370" s="32"/>
      <c r="D370" s="40"/>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40"/>
      <c r="C371" s="32"/>
      <c r="D371" s="40"/>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40"/>
      <c r="C372" s="32"/>
      <c r="D372" s="40"/>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40"/>
      <c r="C373" s="32"/>
      <c r="D373" s="40"/>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40"/>
      <c r="C374" s="32"/>
      <c r="D374" s="40"/>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40"/>
      <c r="C375" s="32"/>
      <c r="D375" s="40"/>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40"/>
      <c r="C376" s="32"/>
      <c r="D376" s="40"/>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40"/>
      <c r="C377" s="32"/>
      <c r="D377" s="40"/>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40"/>
      <c r="C378" s="32"/>
      <c r="D378" s="40"/>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40"/>
      <c r="C379" s="32"/>
      <c r="D379" s="40"/>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40"/>
      <c r="C380" s="32"/>
      <c r="D380" s="40"/>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40"/>
      <c r="C381" s="32"/>
      <c r="D381" s="40"/>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40"/>
      <c r="C382" s="32"/>
      <c r="D382" s="40"/>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40"/>
      <c r="C383" s="32"/>
      <c r="D383" s="40"/>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40"/>
      <c r="C384" s="32"/>
      <c r="D384" s="40"/>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40"/>
      <c r="C385" s="32"/>
      <c r="D385" s="40"/>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40"/>
      <c r="C386" s="32"/>
      <c r="D386" s="40"/>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40"/>
      <c r="C387" s="32"/>
      <c r="D387" s="40"/>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40"/>
      <c r="C388" s="32"/>
      <c r="D388" s="40"/>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40"/>
      <c r="C389" s="32"/>
      <c r="D389" s="40"/>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40"/>
      <c r="C390" s="32"/>
      <c r="D390" s="40"/>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40"/>
      <c r="C391" s="32"/>
      <c r="D391" s="40"/>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40"/>
      <c r="C392" s="32"/>
      <c r="D392" s="40"/>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40"/>
      <c r="C393" s="32"/>
      <c r="D393" s="40"/>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40"/>
      <c r="C394" s="32"/>
      <c r="D394" s="40"/>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40"/>
      <c r="C395" s="32"/>
      <c r="D395" s="40"/>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40"/>
      <c r="C396" s="32"/>
      <c r="D396" s="40"/>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40"/>
      <c r="C397" s="32"/>
      <c r="D397" s="40"/>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40"/>
      <c r="C398" s="32"/>
      <c r="D398" s="40"/>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40"/>
      <c r="C399" s="32"/>
      <c r="D399" s="40"/>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40"/>
      <c r="C400" s="32"/>
      <c r="D400" s="40"/>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40"/>
      <c r="C401" s="32"/>
      <c r="D401" s="40"/>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40"/>
      <c r="C402" s="32"/>
      <c r="D402" s="40"/>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40"/>
      <c r="C403" s="32"/>
      <c r="D403" s="40"/>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40"/>
      <c r="C404" s="32"/>
      <c r="D404" s="40"/>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40"/>
      <c r="C405" s="32"/>
      <c r="D405" s="40"/>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40"/>
      <c r="C406" s="32"/>
      <c r="D406" s="40"/>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40"/>
      <c r="C407" s="32"/>
      <c r="D407" s="40"/>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40"/>
      <c r="C408" s="32"/>
      <c r="D408" s="40"/>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40"/>
      <c r="C409" s="32"/>
      <c r="D409" s="40"/>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40"/>
      <c r="C410" s="32"/>
      <c r="D410" s="40"/>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40"/>
      <c r="C411" s="32"/>
      <c r="D411" s="40"/>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40"/>
      <c r="C412" s="32"/>
      <c r="D412" s="40"/>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40"/>
      <c r="C413" s="32"/>
      <c r="D413" s="40"/>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40"/>
      <c r="C414" s="32"/>
      <c r="D414" s="40"/>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40"/>
      <c r="C415" s="32"/>
      <c r="D415" s="40"/>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40"/>
      <c r="C416" s="32"/>
      <c r="D416" s="40"/>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40"/>
      <c r="C417" s="32"/>
      <c r="D417" s="40"/>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40"/>
      <c r="C418" s="32"/>
      <c r="D418" s="40"/>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40"/>
      <c r="C419" s="32"/>
      <c r="D419" s="40"/>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40"/>
      <c r="C420" s="32"/>
      <c r="D420" s="40"/>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40"/>
      <c r="C421" s="32"/>
      <c r="D421" s="40"/>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40"/>
      <c r="C422" s="32"/>
      <c r="D422" s="40"/>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40"/>
      <c r="C423" s="32"/>
      <c r="D423" s="40"/>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40"/>
      <c r="C424" s="32"/>
      <c r="D424" s="40"/>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40"/>
      <c r="C425" s="32"/>
      <c r="D425" s="40"/>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40"/>
      <c r="C426" s="32"/>
      <c r="D426" s="40"/>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40"/>
      <c r="C427" s="32"/>
      <c r="D427" s="40"/>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40"/>
      <c r="C428" s="32"/>
      <c r="D428" s="40"/>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40"/>
      <c r="C429" s="32"/>
      <c r="D429" s="40"/>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40"/>
      <c r="C430" s="32"/>
      <c r="D430" s="40"/>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40"/>
      <c r="C431" s="32"/>
      <c r="D431" s="40"/>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40"/>
      <c r="C432" s="32"/>
      <c r="D432" s="40"/>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40"/>
      <c r="C433" s="32"/>
      <c r="D433" s="40"/>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40"/>
      <c r="C434" s="32"/>
      <c r="D434" s="40"/>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40"/>
      <c r="C435" s="32"/>
      <c r="D435" s="40"/>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40"/>
      <c r="C436" s="32"/>
      <c r="D436" s="40"/>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40"/>
      <c r="C437" s="32"/>
      <c r="D437" s="40"/>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40"/>
      <c r="C438" s="32"/>
      <c r="D438" s="40"/>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40"/>
      <c r="C439" s="32"/>
      <c r="D439" s="40"/>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40"/>
      <c r="C440" s="32"/>
      <c r="D440" s="40"/>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40"/>
      <c r="C441" s="32"/>
      <c r="D441" s="40"/>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40"/>
      <c r="C442" s="32"/>
      <c r="D442" s="40"/>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40"/>
      <c r="C443" s="32"/>
      <c r="D443" s="40"/>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40"/>
      <c r="C444" s="32"/>
      <c r="D444" s="40"/>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40"/>
      <c r="C445" s="32"/>
      <c r="D445" s="40"/>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40"/>
      <c r="C446" s="32"/>
      <c r="D446" s="40"/>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40"/>
      <c r="C447" s="32"/>
      <c r="D447" s="40"/>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40"/>
      <c r="C448" s="32"/>
      <c r="D448" s="40"/>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40"/>
      <c r="C449" s="32"/>
      <c r="D449" s="40"/>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40"/>
      <c r="C450" s="32"/>
      <c r="D450" s="40"/>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40"/>
      <c r="C451" s="32"/>
      <c r="D451" s="40"/>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40"/>
      <c r="C452" s="32"/>
      <c r="D452" s="40"/>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40"/>
      <c r="C453" s="32"/>
      <c r="D453" s="40"/>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40"/>
      <c r="C454" s="32"/>
      <c r="D454" s="40"/>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40"/>
      <c r="C455" s="32"/>
      <c r="D455" s="40"/>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40"/>
      <c r="C456" s="32"/>
      <c r="D456" s="40"/>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40"/>
      <c r="C457" s="32"/>
      <c r="D457" s="40"/>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40"/>
      <c r="C458" s="32"/>
      <c r="D458" s="40"/>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40"/>
      <c r="C459" s="32"/>
      <c r="D459" s="40"/>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40"/>
      <c r="C460" s="32"/>
      <c r="D460" s="40"/>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40"/>
      <c r="C461" s="32"/>
      <c r="D461" s="40"/>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40"/>
      <c r="C462" s="32"/>
      <c r="D462" s="40"/>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40"/>
      <c r="C463" s="32"/>
      <c r="D463" s="40"/>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40"/>
      <c r="C464" s="32"/>
      <c r="D464" s="40"/>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40"/>
      <c r="C465" s="32"/>
      <c r="D465" s="40"/>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40"/>
      <c r="C466" s="32"/>
      <c r="D466" s="40"/>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40"/>
      <c r="C467" s="32"/>
      <c r="D467" s="40"/>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40"/>
      <c r="C468" s="32"/>
      <c r="D468" s="40"/>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40"/>
      <c r="C469" s="32"/>
      <c r="D469" s="40"/>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40"/>
      <c r="C470" s="32"/>
      <c r="D470" s="40"/>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40"/>
      <c r="C471" s="32"/>
      <c r="D471" s="40"/>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40"/>
      <c r="C472" s="32"/>
      <c r="D472" s="40"/>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40"/>
      <c r="C473" s="32"/>
      <c r="D473" s="40"/>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40"/>
      <c r="C474" s="32"/>
      <c r="D474" s="40"/>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40"/>
      <c r="C475" s="32"/>
      <c r="D475" s="40"/>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40"/>
      <c r="C476" s="32"/>
      <c r="D476" s="40"/>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40"/>
      <c r="C477" s="32"/>
      <c r="D477" s="40"/>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40"/>
      <c r="C478" s="32"/>
      <c r="D478" s="40"/>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40"/>
      <c r="C479" s="32"/>
      <c r="D479" s="40"/>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40"/>
      <c r="C480" s="32"/>
      <c r="D480" s="40"/>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40"/>
      <c r="C481" s="32"/>
      <c r="D481" s="40"/>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40"/>
      <c r="C482" s="32"/>
      <c r="D482" s="40"/>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40"/>
      <c r="C483" s="32"/>
      <c r="D483" s="40"/>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40"/>
      <c r="C484" s="32"/>
      <c r="D484" s="40"/>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40"/>
      <c r="C485" s="32"/>
      <c r="D485" s="40"/>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40"/>
      <c r="C486" s="32"/>
      <c r="D486" s="40"/>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40"/>
      <c r="C487" s="32"/>
      <c r="D487" s="40"/>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40"/>
      <c r="C488" s="32"/>
      <c r="D488" s="40"/>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40"/>
      <c r="C489" s="32"/>
      <c r="D489" s="40"/>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40"/>
      <c r="C490" s="32"/>
      <c r="D490" s="40"/>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40"/>
      <c r="C491" s="32"/>
      <c r="D491" s="40"/>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40"/>
      <c r="C492" s="32"/>
      <c r="D492" s="40"/>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40"/>
      <c r="C493" s="32"/>
      <c r="D493" s="40"/>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40"/>
      <c r="C494" s="32"/>
      <c r="D494" s="40"/>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40"/>
      <c r="C495" s="32"/>
      <c r="D495" s="40"/>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40"/>
      <c r="C496" s="32"/>
      <c r="D496" s="40"/>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40"/>
      <c r="C497" s="32"/>
      <c r="D497" s="40"/>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40"/>
      <c r="C498" s="32"/>
      <c r="D498" s="40"/>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40"/>
      <c r="C499" s="32"/>
      <c r="D499" s="40"/>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40"/>
      <c r="C500" s="32"/>
      <c r="D500" s="40"/>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40"/>
      <c r="C501" s="32"/>
      <c r="D501" s="40"/>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40"/>
      <c r="C502" s="32"/>
      <c r="D502" s="40"/>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40"/>
      <c r="C503" s="32"/>
      <c r="D503" s="40"/>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40"/>
      <c r="C504" s="32"/>
      <c r="D504" s="40"/>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40"/>
      <c r="C505" s="32"/>
      <c r="D505" s="40"/>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40"/>
      <c r="C506" s="32"/>
      <c r="D506" s="40"/>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40"/>
      <c r="C507" s="32"/>
      <c r="D507" s="40"/>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40"/>
      <c r="C508" s="32"/>
      <c r="D508" s="40"/>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40"/>
      <c r="C509" s="32"/>
      <c r="D509" s="40"/>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40"/>
      <c r="C510" s="32"/>
      <c r="D510" s="40"/>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40"/>
      <c r="C511" s="32"/>
      <c r="D511" s="40"/>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40"/>
      <c r="C512" s="32"/>
      <c r="D512" s="40"/>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40"/>
      <c r="C513" s="32"/>
      <c r="D513" s="40"/>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40"/>
      <c r="C514" s="32"/>
      <c r="D514" s="40"/>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40"/>
      <c r="C515" s="32"/>
      <c r="D515" s="40"/>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40"/>
      <c r="C516" s="32"/>
      <c r="D516" s="40"/>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40"/>
      <c r="C517" s="32"/>
      <c r="D517" s="40"/>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40"/>
      <c r="C518" s="32"/>
      <c r="D518" s="40"/>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40"/>
      <c r="C519" s="32"/>
      <c r="D519" s="40"/>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40"/>
      <c r="C520" s="32"/>
      <c r="D520" s="40"/>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40"/>
      <c r="C521" s="32"/>
      <c r="D521" s="40"/>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40"/>
      <c r="C522" s="32"/>
      <c r="D522" s="40"/>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40"/>
      <c r="C523" s="32"/>
      <c r="D523" s="40"/>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40"/>
      <c r="C524" s="32"/>
      <c r="D524" s="40"/>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40"/>
      <c r="C525" s="32"/>
      <c r="D525" s="40"/>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40"/>
      <c r="C526" s="32"/>
      <c r="D526" s="40"/>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40"/>
      <c r="C527" s="32"/>
      <c r="D527" s="40"/>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40"/>
      <c r="C528" s="32"/>
      <c r="D528" s="40"/>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40"/>
      <c r="C529" s="32"/>
      <c r="D529" s="40"/>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40"/>
      <c r="C530" s="32"/>
      <c r="D530" s="40"/>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40"/>
      <c r="C531" s="32"/>
      <c r="D531" s="40"/>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40"/>
      <c r="C532" s="32"/>
      <c r="D532" s="40"/>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40"/>
      <c r="C533" s="32"/>
      <c r="D533" s="40"/>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40"/>
      <c r="C534" s="32"/>
      <c r="D534" s="40"/>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40"/>
      <c r="C535" s="32"/>
      <c r="D535" s="40"/>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40"/>
      <c r="C536" s="32"/>
      <c r="D536" s="40"/>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40"/>
      <c r="C537" s="32"/>
      <c r="D537" s="40"/>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40"/>
      <c r="C538" s="32"/>
      <c r="D538" s="40"/>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40"/>
      <c r="C539" s="32"/>
      <c r="D539" s="40"/>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40"/>
      <c r="C540" s="32"/>
      <c r="D540" s="40"/>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40"/>
      <c r="C541" s="32"/>
      <c r="D541" s="40"/>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40"/>
      <c r="C542" s="32"/>
      <c r="D542" s="40"/>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40"/>
      <c r="C543" s="32"/>
      <c r="D543" s="40"/>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40"/>
      <c r="C544" s="32"/>
      <c r="D544" s="40"/>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40"/>
      <c r="C545" s="32"/>
      <c r="D545" s="40"/>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40"/>
      <c r="C546" s="32"/>
      <c r="D546" s="40"/>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40"/>
      <c r="C547" s="32"/>
      <c r="D547" s="40"/>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40"/>
      <c r="C548" s="32"/>
      <c r="D548" s="40"/>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40"/>
      <c r="C549" s="32"/>
      <c r="D549" s="40"/>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40"/>
      <c r="C550" s="32"/>
      <c r="D550" s="40"/>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40"/>
      <c r="C551" s="32"/>
      <c r="D551" s="40"/>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40"/>
      <c r="C552" s="32"/>
      <c r="D552" s="40"/>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40"/>
      <c r="C553" s="32"/>
      <c r="D553" s="40"/>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40"/>
      <c r="C554" s="32"/>
      <c r="D554" s="40"/>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40"/>
      <c r="C555" s="32"/>
      <c r="D555" s="40"/>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40"/>
      <c r="C556" s="32"/>
      <c r="D556" s="40"/>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40"/>
      <c r="C557" s="32"/>
      <c r="D557" s="40"/>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40"/>
      <c r="C558" s="32"/>
      <c r="D558" s="40"/>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40"/>
      <c r="C559" s="32"/>
      <c r="D559" s="40"/>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40"/>
      <c r="C560" s="32"/>
      <c r="D560" s="40"/>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40"/>
      <c r="C561" s="32"/>
      <c r="D561" s="40"/>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40"/>
      <c r="C562" s="32"/>
      <c r="D562" s="40"/>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40"/>
      <c r="C563" s="32"/>
      <c r="D563" s="40"/>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40"/>
      <c r="C564" s="32"/>
      <c r="D564" s="40"/>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40"/>
      <c r="C565" s="32"/>
      <c r="D565" s="40"/>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40"/>
      <c r="C566" s="32"/>
      <c r="D566" s="40"/>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40"/>
      <c r="C567" s="32"/>
      <c r="D567" s="40"/>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40"/>
      <c r="C568" s="32"/>
      <c r="D568" s="40"/>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40"/>
      <c r="C569" s="32"/>
      <c r="D569" s="40"/>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40"/>
      <c r="C570" s="32"/>
      <c r="D570" s="40"/>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40"/>
      <c r="C571" s="32"/>
      <c r="D571" s="40"/>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40"/>
      <c r="C572" s="32"/>
      <c r="D572" s="40"/>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40"/>
      <c r="C573" s="32"/>
      <c r="D573" s="40"/>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40"/>
      <c r="C574" s="32"/>
      <c r="D574" s="40"/>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40"/>
      <c r="C575" s="32"/>
      <c r="D575" s="40"/>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40"/>
      <c r="C576" s="32"/>
      <c r="D576" s="40"/>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40"/>
      <c r="C577" s="32"/>
      <c r="D577" s="40"/>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40"/>
      <c r="C578" s="32"/>
      <c r="D578" s="40"/>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40"/>
      <c r="C579" s="32"/>
      <c r="D579" s="40"/>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40"/>
      <c r="C580" s="32"/>
      <c r="D580" s="40"/>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40"/>
      <c r="C581" s="32"/>
      <c r="D581" s="40"/>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40"/>
      <c r="C582" s="32"/>
      <c r="D582" s="40"/>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40"/>
      <c r="C583" s="32"/>
      <c r="D583" s="40"/>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40"/>
      <c r="C584" s="32"/>
      <c r="D584" s="40"/>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40"/>
      <c r="C585" s="32"/>
      <c r="D585" s="40"/>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40"/>
      <c r="C586" s="32"/>
      <c r="D586" s="40"/>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40"/>
      <c r="C587" s="32"/>
      <c r="D587" s="40"/>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40"/>
      <c r="C588" s="32"/>
      <c r="D588" s="40"/>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40"/>
      <c r="C589" s="32"/>
      <c r="D589" s="40"/>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40"/>
      <c r="C590" s="32"/>
      <c r="D590" s="40"/>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40"/>
      <c r="C591" s="32"/>
      <c r="D591" s="40"/>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40"/>
      <c r="C592" s="32"/>
      <c r="D592" s="40"/>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40"/>
      <c r="C593" s="32"/>
      <c r="D593" s="40"/>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40"/>
      <c r="C594" s="32"/>
      <c r="D594" s="40"/>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40"/>
      <c r="C595" s="32"/>
      <c r="D595" s="40"/>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40"/>
      <c r="C596" s="32"/>
      <c r="D596" s="40"/>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40"/>
      <c r="C597" s="32"/>
      <c r="D597" s="40"/>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40"/>
      <c r="C598" s="32"/>
      <c r="D598" s="40"/>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40"/>
      <c r="C599" s="32"/>
      <c r="D599" s="40"/>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40"/>
      <c r="C600" s="32"/>
      <c r="D600" s="40"/>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40"/>
      <c r="C601" s="32"/>
      <c r="D601" s="40"/>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40"/>
      <c r="C602" s="32"/>
      <c r="D602" s="40"/>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40"/>
      <c r="C603" s="32"/>
      <c r="D603" s="40"/>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40"/>
      <c r="C604" s="32"/>
      <c r="D604" s="40"/>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40"/>
      <c r="C605" s="32"/>
      <c r="D605" s="40"/>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40"/>
      <c r="C606" s="32"/>
      <c r="D606" s="40"/>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40"/>
      <c r="C607" s="32"/>
      <c r="D607" s="40"/>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40"/>
      <c r="C608" s="32"/>
      <c r="D608" s="40"/>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40"/>
      <c r="C609" s="32"/>
      <c r="D609" s="40"/>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40"/>
      <c r="C610" s="32"/>
      <c r="D610" s="40"/>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40"/>
      <c r="C611" s="32"/>
      <c r="D611" s="40"/>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40"/>
      <c r="C612" s="32"/>
      <c r="D612" s="40"/>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40"/>
      <c r="C613" s="32"/>
      <c r="D613" s="40"/>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40"/>
      <c r="C614" s="32"/>
      <c r="D614" s="40"/>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40"/>
      <c r="C615" s="32"/>
      <c r="D615" s="40"/>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40"/>
      <c r="C616" s="32"/>
      <c r="D616" s="40"/>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40"/>
      <c r="C617" s="32"/>
      <c r="D617" s="40"/>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40"/>
      <c r="C618" s="32"/>
      <c r="D618" s="40"/>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40"/>
      <c r="C619" s="32"/>
      <c r="D619" s="40"/>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40"/>
      <c r="C620" s="32"/>
      <c r="D620" s="40"/>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40"/>
      <c r="C621" s="32"/>
      <c r="D621" s="40"/>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40"/>
      <c r="C622" s="32"/>
      <c r="D622" s="40"/>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40"/>
      <c r="C623" s="32"/>
      <c r="D623" s="40"/>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40"/>
      <c r="C624" s="32"/>
      <c r="D624" s="40"/>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40"/>
      <c r="C625" s="32"/>
      <c r="D625" s="40"/>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40"/>
      <c r="C626" s="32"/>
      <c r="D626" s="40"/>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40"/>
      <c r="C627" s="32"/>
      <c r="D627" s="40"/>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40"/>
      <c r="C628" s="32"/>
      <c r="D628" s="40"/>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40"/>
      <c r="C629" s="32"/>
      <c r="D629" s="40"/>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40"/>
      <c r="C630" s="32"/>
      <c r="D630" s="40"/>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40"/>
      <c r="C631" s="32"/>
      <c r="D631" s="40"/>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40"/>
      <c r="C632" s="32"/>
      <c r="D632" s="40"/>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40"/>
      <c r="C633" s="32"/>
      <c r="D633" s="40"/>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40"/>
      <c r="C634" s="32"/>
      <c r="D634" s="40"/>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40"/>
      <c r="C635" s="32"/>
      <c r="D635" s="40"/>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40"/>
      <c r="C636" s="32"/>
      <c r="D636" s="40"/>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40"/>
      <c r="C637" s="32"/>
      <c r="D637" s="40"/>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40"/>
      <c r="C638" s="32"/>
      <c r="D638" s="40"/>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40"/>
      <c r="C639" s="32"/>
      <c r="D639" s="40"/>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40"/>
      <c r="C640" s="32"/>
      <c r="D640" s="40"/>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40"/>
      <c r="C641" s="32"/>
      <c r="D641" s="40"/>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40"/>
      <c r="C642" s="32"/>
      <c r="D642" s="40"/>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40"/>
      <c r="C643" s="32"/>
      <c r="D643" s="40"/>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40"/>
      <c r="C644" s="32"/>
      <c r="D644" s="40"/>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40"/>
      <c r="C645" s="32"/>
      <c r="D645" s="40"/>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40"/>
      <c r="C646" s="32"/>
      <c r="D646" s="40"/>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40"/>
      <c r="C647" s="32"/>
      <c r="D647" s="40"/>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40"/>
      <c r="C648" s="32"/>
      <c r="D648" s="40"/>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40"/>
      <c r="C649" s="32"/>
      <c r="D649" s="40"/>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40"/>
      <c r="C650" s="32"/>
      <c r="D650" s="40"/>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40"/>
      <c r="C651" s="32"/>
      <c r="D651" s="40"/>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40"/>
      <c r="C652" s="32"/>
      <c r="D652" s="40"/>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40"/>
      <c r="C653" s="32"/>
      <c r="D653" s="40"/>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40"/>
      <c r="C654" s="32"/>
      <c r="D654" s="40"/>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40"/>
      <c r="C655" s="32"/>
      <c r="D655" s="40"/>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40"/>
      <c r="C656" s="32"/>
      <c r="D656" s="40"/>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40"/>
      <c r="C657" s="32"/>
      <c r="D657" s="40"/>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40"/>
      <c r="C658" s="32"/>
      <c r="D658" s="40"/>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40"/>
      <c r="C659" s="32"/>
      <c r="D659" s="40"/>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40"/>
      <c r="C660" s="32"/>
      <c r="D660" s="40"/>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40"/>
      <c r="C661" s="32"/>
      <c r="D661" s="40"/>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40"/>
      <c r="C662" s="32"/>
      <c r="D662" s="40"/>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40"/>
      <c r="C663" s="32"/>
      <c r="D663" s="40"/>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40"/>
      <c r="C664" s="32"/>
      <c r="D664" s="40"/>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40"/>
      <c r="C665" s="32"/>
      <c r="D665" s="40"/>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40"/>
      <c r="C666" s="32"/>
      <c r="D666" s="40"/>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40"/>
      <c r="C667" s="32"/>
      <c r="D667" s="40"/>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40"/>
      <c r="C668" s="32"/>
      <c r="D668" s="40"/>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40"/>
      <c r="C669" s="32"/>
      <c r="D669" s="40"/>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40"/>
      <c r="C670" s="32"/>
      <c r="D670" s="40"/>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40"/>
      <c r="C671" s="32"/>
      <c r="D671" s="40"/>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40"/>
      <c r="C672" s="32"/>
      <c r="D672" s="40"/>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40"/>
      <c r="C673" s="32"/>
      <c r="D673" s="40"/>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40"/>
      <c r="C674" s="32"/>
      <c r="D674" s="40"/>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40"/>
      <c r="C675" s="32"/>
      <c r="D675" s="40"/>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40"/>
      <c r="C676" s="32"/>
      <c r="D676" s="40"/>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40"/>
      <c r="C677" s="32"/>
      <c r="D677" s="40"/>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40"/>
      <c r="C678" s="32"/>
      <c r="D678" s="40"/>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40"/>
      <c r="C679" s="32"/>
      <c r="D679" s="40"/>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40"/>
      <c r="C680" s="32"/>
      <c r="D680" s="40"/>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40"/>
      <c r="C681" s="32"/>
      <c r="D681" s="40"/>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40"/>
      <c r="C682" s="32"/>
      <c r="D682" s="40"/>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40"/>
      <c r="C683" s="32"/>
      <c r="D683" s="40"/>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40"/>
      <c r="C684" s="32"/>
      <c r="D684" s="40"/>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40"/>
      <c r="C685" s="32"/>
      <c r="D685" s="40"/>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40"/>
      <c r="C686" s="32"/>
      <c r="D686" s="40"/>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40"/>
      <c r="C687" s="32"/>
      <c r="D687" s="40"/>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40"/>
      <c r="C688" s="32"/>
      <c r="D688" s="40"/>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40"/>
      <c r="C689" s="32"/>
      <c r="D689" s="40"/>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40"/>
      <c r="C690" s="32"/>
      <c r="D690" s="40"/>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40"/>
      <c r="C691" s="32"/>
      <c r="D691" s="40"/>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40"/>
      <c r="C692" s="32"/>
      <c r="D692" s="40"/>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40"/>
      <c r="C693" s="32"/>
      <c r="D693" s="40"/>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40"/>
      <c r="C694" s="32"/>
      <c r="D694" s="40"/>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40"/>
      <c r="C695" s="32"/>
      <c r="D695" s="40"/>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40"/>
      <c r="C696" s="32"/>
      <c r="D696" s="40"/>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40"/>
      <c r="C697" s="32"/>
      <c r="D697" s="40"/>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40"/>
      <c r="C698" s="32"/>
      <c r="D698" s="40"/>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40"/>
      <c r="C699" s="32"/>
      <c r="D699" s="40"/>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40"/>
      <c r="C700" s="32"/>
      <c r="D700" s="40"/>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40"/>
      <c r="C701" s="32"/>
      <c r="D701" s="40"/>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40"/>
      <c r="C702" s="32"/>
      <c r="D702" s="40"/>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40"/>
      <c r="C703" s="32"/>
      <c r="D703" s="40"/>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40"/>
      <c r="C704" s="32"/>
      <c r="D704" s="40"/>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40"/>
      <c r="C705" s="32"/>
      <c r="D705" s="40"/>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40"/>
      <c r="C706" s="32"/>
      <c r="D706" s="40"/>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40"/>
      <c r="C707" s="32"/>
      <c r="D707" s="40"/>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40"/>
      <c r="C708" s="32"/>
      <c r="D708" s="40"/>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40"/>
      <c r="C709" s="32"/>
      <c r="D709" s="40"/>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40"/>
      <c r="C710" s="32"/>
      <c r="D710" s="40"/>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40"/>
      <c r="C711" s="32"/>
      <c r="D711" s="40"/>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40"/>
      <c r="C712" s="32"/>
      <c r="D712" s="40"/>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40"/>
      <c r="C713" s="32"/>
      <c r="D713" s="40"/>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40"/>
      <c r="C714" s="32"/>
      <c r="D714" s="40"/>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40"/>
      <c r="C715" s="32"/>
      <c r="D715" s="40"/>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40"/>
      <c r="C716" s="32"/>
      <c r="D716" s="40"/>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40"/>
      <c r="C717" s="32"/>
      <c r="D717" s="40"/>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40"/>
      <c r="C718" s="32"/>
      <c r="D718" s="40"/>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40"/>
      <c r="C719" s="32"/>
      <c r="D719" s="40"/>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40"/>
      <c r="C720" s="32"/>
      <c r="D720" s="40"/>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40"/>
      <c r="C721" s="32"/>
      <c r="D721" s="40"/>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40"/>
      <c r="C722" s="32"/>
      <c r="D722" s="40"/>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40"/>
      <c r="C723" s="32"/>
      <c r="D723" s="40"/>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40"/>
      <c r="C724" s="32"/>
      <c r="D724" s="40"/>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40"/>
      <c r="C725" s="32"/>
      <c r="D725" s="40"/>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40"/>
      <c r="C726" s="32"/>
      <c r="D726" s="40"/>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40"/>
      <c r="C727" s="32"/>
      <c r="D727" s="40"/>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40"/>
      <c r="C728" s="32"/>
      <c r="D728" s="40"/>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40"/>
      <c r="C729" s="32"/>
      <c r="D729" s="40"/>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40"/>
      <c r="C730" s="32"/>
      <c r="D730" s="40"/>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40"/>
      <c r="C731" s="32"/>
      <c r="D731" s="40"/>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40"/>
      <c r="C732" s="32"/>
      <c r="D732" s="40"/>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40"/>
      <c r="C733" s="32"/>
      <c r="D733" s="40"/>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40"/>
      <c r="C734" s="32"/>
      <c r="D734" s="40"/>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40"/>
      <c r="C735" s="32"/>
      <c r="D735" s="40"/>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40"/>
      <c r="C736" s="32"/>
      <c r="D736" s="40"/>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40"/>
      <c r="C737" s="32"/>
      <c r="D737" s="40"/>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40"/>
      <c r="C738" s="32"/>
      <c r="D738" s="40"/>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40"/>
      <c r="C739" s="32"/>
      <c r="D739" s="40"/>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40"/>
      <c r="C740" s="32"/>
      <c r="D740" s="40"/>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40"/>
      <c r="C741" s="32"/>
      <c r="D741" s="40"/>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40"/>
      <c r="C742" s="32"/>
      <c r="D742" s="40"/>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40"/>
      <c r="C743" s="32"/>
      <c r="D743" s="40"/>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40"/>
      <c r="C744" s="32"/>
      <c r="D744" s="40"/>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40"/>
      <c r="C745" s="32"/>
      <c r="D745" s="40"/>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40"/>
      <c r="C746" s="32"/>
      <c r="D746" s="40"/>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40"/>
      <c r="C747" s="32"/>
      <c r="D747" s="40"/>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40"/>
      <c r="C748" s="32"/>
      <c r="D748" s="40"/>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40"/>
      <c r="C749" s="32"/>
      <c r="D749" s="40"/>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40"/>
      <c r="C750" s="32"/>
      <c r="D750" s="40"/>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40"/>
      <c r="C751" s="32"/>
      <c r="D751" s="40"/>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40"/>
      <c r="C752" s="32"/>
      <c r="D752" s="40"/>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40"/>
      <c r="C753" s="32"/>
      <c r="D753" s="40"/>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40"/>
      <c r="C754" s="32"/>
      <c r="D754" s="40"/>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40"/>
      <c r="C755" s="32"/>
      <c r="D755" s="40"/>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40"/>
      <c r="C756" s="32"/>
      <c r="D756" s="40"/>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40"/>
      <c r="C757" s="32"/>
      <c r="D757" s="40"/>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40"/>
      <c r="C758" s="32"/>
      <c r="D758" s="40"/>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40"/>
      <c r="C759" s="32"/>
      <c r="D759" s="40"/>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40"/>
      <c r="C760" s="32"/>
      <c r="D760" s="40"/>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40"/>
      <c r="C761" s="32"/>
      <c r="D761" s="40"/>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40"/>
      <c r="C762" s="32"/>
      <c r="D762" s="40"/>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40"/>
      <c r="C763" s="32"/>
      <c r="D763" s="40"/>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40"/>
      <c r="C764" s="32"/>
      <c r="D764" s="40"/>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40"/>
      <c r="C765" s="32"/>
      <c r="D765" s="40"/>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40"/>
      <c r="C766" s="32"/>
      <c r="D766" s="40"/>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40"/>
      <c r="C767" s="32"/>
      <c r="D767" s="40"/>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40"/>
      <c r="C768" s="32"/>
      <c r="D768" s="40"/>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40"/>
      <c r="C769" s="32"/>
      <c r="D769" s="40"/>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40"/>
      <c r="C770" s="32"/>
      <c r="D770" s="40"/>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40"/>
      <c r="C771" s="32"/>
      <c r="D771" s="40"/>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40"/>
      <c r="C772" s="32"/>
      <c r="D772" s="40"/>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40"/>
      <c r="C773" s="32"/>
      <c r="D773" s="40"/>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40"/>
      <c r="C774" s="32"/>
      <c r="D774" s="40"/>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40"/>
      <c r="C775" s="32"/>
      <c r="D775" s="40"/>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40"/>
      <c r="C776" s="32"/>
      <c r="D776" s="40"/>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40"/>
      <c r="C777" s="32"/>
      <c r="D777" s="40"/>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40"/>
      <c r="C778" s="32"/>
      <c r="D778" s="40"/>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40"/>
      <c r="C779" s="32"/>
      <c r="D779" s="40"/>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40"/>
      <c r="C780" s="32"/>
      <c r="D780" s="40"/>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40"/>
      <c r="C781" s="32"/>
      <c r="D781" s="40"/>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40"/>
      <c r="C782" s="32"/>
      <c r="D782" s="40"/>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40"/>
      <c r="C783" s="32"/>
      <c r="D783" s="40"/>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40"/>
      <c r="C784" s="32"/>
      <c r="D784" s="40"/>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40"/>
      <c r="C785" s="32"/>
      <c r="D785" s="40"/>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40"/>
      <c r="C786" s="32"/>
      <c r="D786" s="40"/>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40"/>
      <c r="C787" s="32"/>
      <c r="D787" s="40"/>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40"/>
      <c r="C788" s="32"/>
      <c r="D788" s="40"/>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40"/>
      <c r="C789" s="32"/>
      <c r="D789" s="40"/>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40"/>
      <c r="C790" s="32"/>
      <c r="D790" s="40"/>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40"/>
      <c r="C791" s="32"/>
      <c r="D791" s="40"/>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40"/>
      <c r="C792" s="32"/>
      <c r="D792" s="40"/>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40"/>
      <c r="C793" s="32"/>
      <c r="D793" s="40"/>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40"/>
      <c r="C794" s="32"/>
      <c r="D794" s="40"/>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40"/>
      <c r="C795" s="32"/>
      <c r="D795" s="40"/>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40"/>
      <c r="C796" s="32"/>
      <c r="D796" s="40"/>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40"/>
      <c r="C797" s="32"/>
      <c r="D797" s="40"/>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40"/>
      <c r="C798" s="32"/>
      <c r="D798" s="40"/>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40"/>
      <c r="C799" s="32"/>
      <c r="D799" s="40"/>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40"/>
      <c r="C800" s="32"/>
      <c r="D800" s="40"/>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40"/>
      <c r="C801" s="32"/>
      <c r="D801" s="40"/>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40"/>
      <c r="C802" s="32"/>
      <c r="D802" s="40"/>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40"/>
      <c r="C803" s="32"/>
      <c r="D803" s="40"/>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40"/>
      <c r="C804" s="32"/>
      <c r="D804" s="40"/>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40"/>
      <c r="C805" s="32"/>
      <c r="D805" s="40"/>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40"/>
      <c r="C806" s="32"/>
      <c r="D806" s="40"/>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40"/>
      <c r="C807" s="32"/>
      <c r="D807" s="40"/>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40"/>
      <c r="C808" s="32"/>
      <c r="D808" s="40"/>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40"/>
      <c r="C809" s="32"/>
      <c r="D809" s="40"/>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40"/>
      <c r="C810" s="32"/>
      <c r="D810" s="40"/>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40"/>
      <c r="C811" s="32"/>
      <c r="D811" s="40"/>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40"/>
      <c r="C812" s="32"/>
      <c r="D812" s="40"/>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40"/>
      <c r="C813" s="32"/>
      <c r="D813" s="40"/>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40"/>
      <c r="C814" s="32"/>
      <c r="D814" s="40"/>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40"/>
      <c r="C815" s="32"/>
      <c r="D815" s="40"/>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40"/>
      <c r="C816" s="32"/>
      <c r="D816" s="40"/>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40"/>
      <c r="C817" s="32"/>
      <c r="D817" s="40"/>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40"/>
      <c r="C818" s="32"/>
      <c r="D818" s="40"/>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40"/>
      <c r="C819" s="32"/>
      <c r="D819" s="40"/>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40"/>
      <c r="C820" s="32"/>
      <c r="D820" s="40"/>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40"/>
      <c r="C821" s="32"/>
      <c r="D821" s="40"/>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40"/>
      <c r="C822" s="32"/>
      <c r="D822" s="40"/>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40"/>
      <c r="C823" s="32"/>
      <c r="D823" s="40"/>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40"/>
      <c r="C824" s="32"/>
      <c r="D824" s="40"/>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40"/>
      <c r="C825" s="32"/>
      <c r="D825" s="40"/>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40"/>
      <c r="C826" s="32"/>
      <c r="D826" s="40"/>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40"/>
      <c r="C827" s="32"/>
      <c r="D827" s="40"/>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40"/>
      <c r="C828" s="32"/>
      <c r="D828" s="40"/>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40"/>
      <c r="C829" s="32"/>
      <c r="D829" s="40"/>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40"/>
      <c r="C830" s="32"/>
      <c r="D830" s="40"/>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40"/>
      <c r="C831" s="32"/>
      <c r="D831" s="40"/>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40"/>
      <c r="C832" s="32"/>
      <c r="D832" s="40"/>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40"/>
      <c r="C833" s="32"/>
      <c r="D833" s="40"/>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40"/>
      <c r="C834" s="32"/>
      <c r="D834" s="40"/>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40"/>
      <c r="C835" s="32"/>
      <c r="D835" s="40"/>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40"/>
      <c r="C836" s="32"/>
      <c r="D836" s="40"/>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40"/>
      <c r="C837" s="32"/>
      <c r="D837" s="40"/>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40"/>
      <c r="C838" s="32"/>
      <c r="D838" s="40"/>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40"/>
      <c r="C839" s="32"/>
      <c r="D839" s="40"/>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40"/>
      <c r="C840" s="32"/>
      <c r="D840" s="40"/>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40"/>
      <c r="C841" s="32"/>
      <c r="D841" s="40"/>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40"/>
      <c r="C842" s="32"/>
      <c r="D842" s="40"/>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40"/>
      <c r="C843" s="32"/>
      <c r="D843" s="40"/>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40"/>
      <c r="C844" s="32"/>
      <c r="D844" s="40"/>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40"/>
      <c r="C845" s="32"/>
      <c r="D845" s="40"/>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40"/>
      <c r="C846" s="32"/>
      <c r="D846" s="40"/>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40"/>
      <c r="C847" s="32"/>
      <c r="D847" s="40"/>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40"/>
      <c r="C848" s="32"/>
      <c r="D848" s="40"/>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40"/>
      <c r="C849" s="32"/>
      <c r="D849" s="40"/>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40"/>
      <c r="C850" s="32"/>
      <c r="D850" s="40"/>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40"/>
      <c r="C851" s="32"/>
      <c r="D851" s="40"/>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40"/>
      <c r="C852" s="32"/>
      <c r="D852" s="40"/>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40"/>
      <c r="C853" s="32"/>
      <c r="D853" s="40"/>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40"/>
      <c r="C854" s="32"/>
      <c r="D854" s="40"/>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40"/>
      <c r="C855" s="32"/>
      <c r="D855" s="40"/>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40"/>
      <c r="C856" s="32"/>
      <c r="D856" s="40"/>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40"/>
      <c r="C857" s="32"/>
      <c r="D857" s="40"/>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40"/>
      <c r="C858" s="32"/>
      <c r="D858" s="40"/>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40"/>
      <c r="C859" s="32"/>
      <c r="D859" s="40"/>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40"/>
      <c r="C860" s="32"/>
      <c r="D860" s="40"/>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40"/>
      <c r="C861" s="32"/>
      <c r="D861" s="40"/>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40"/>
      <c r="C862" s="32"/>
      <c r="D862" s="40"/>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40"/>
      <c r="C863" s="32"/>
      <c r="D863" s="40"/>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40"/>
      <c r="C864" s="32"/>
      <c r="D864" s="40"/>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40"/>
      <c r="C865" s="32"/>
      <c r="D865" s="40"/>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40"/>
      <c r="C866" s="32"/>
      <c r="D866" s="40"/>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40"/>
      <c r="C867" s="32"/>
      <c r="D867" s="40"/>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40"/>
      <c r="C868" s="32"/>
      <c r="D868" s="40"/>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40"/>
      <c r="C869" s="32"/>
      <c r="D869" s="40"/>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40"/>
      <c r="C870" s="32"/>
      <c r="D870" s="40"/>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40"/>
      <c r="C871" s="32"/>
      <c r="D871" s="40"/>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40"/>
      <c r="C872" s="32"/>
      <c r="D872" s="40"/>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40"/>
      <c r="C873" s="32"/>
      <c r="D873" s="40"/>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40"/>
      <c r="C874" s="32"/>
      <c r="D874" s="40"/>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40"/>
      <c r="C875" s="32"/>
      <c r="D875" s="40"/>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40"/>
      <c r="C876" s="32"/>
      <c r="D876" s="40"/>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40"/>
      <c r="C877" s="32"/>
      <c r="D877" s="40"/>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40"/>
      <c r="C878" s="32"/>
      <c r="D878" s="40"/>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40"/>
      <c r="C879" s="32"/>
      <c r="D879" s="40"/>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40"/>
      <c r="C880" s="32"/>
      <c r="D880" s="40"/>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40"/>
      <c r="C881" s="32"/>
      <c r="D881" s="40"/>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40"/>
      <c r="C882" s="32"/>
      <c r="D882" s="40"/>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40"/>
      <c r="C883" s="32"/>
      <c r="D883" s="40"/>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40"/>
      <c r="C884" s="32"/>
      <c r="D884" s="40"/>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40"/>
      <c r="C885" s="32"/>
      <c r="D885" s="40"/>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40"/>
      <c r="C886" s="32"/>
      <c r="D886" s="40"/>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40"/>
      <c r="C887" s="32"/>
      <c r="D887" s="40"/>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40"/>
      <c r="C888" s="32"/>
      <c r="D888" s="40"/>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40"/>
      <c r="C889" s="32"/>
      <c r="D889" s="40"/>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40"/>
      <c r="C890" s="32"/>
      <c r="D890" s="40"/>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40"/>
      <c r="C891" s="32"/>
      <c r="D891" s="40"/>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40"/>
      <c r="C892" s="32"/>
      <c r="D892" s="40"/>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40"/>
      <c r="C893" s="32"/>
      <c r="D893" s="40"/>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40"/>
      <c r="C894" s="32"/>
      <c r="D894" s="40"/>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40"/>
      <c r="C895" s="32"/>
      <c r="D895" s="40"/>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40"/>
      <c r="C896" s="32"/>
      <c r="D896" s="40"/>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40"/>
      <c r="C897" s="32"/>
      <c r="D897" s="40"/>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40"/>
      <c r="C898" s="32"/>
      <c r="D898" s="40"/>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40"/>
      <c r="C899" s="32"/>
      <c r="D899" s="40"/>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40"/>
      <c r="C900" s="32"/>
      <c r="D900" s="40"/>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40"/>
      <c r="C901" s="32"/>
      <c r="D901" s="40"/>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40"/>
      <c r="C902" s="32"/>
      <c r="D902" s="40"/>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40"/>
      <c r="C903" s="32"/>
      <c r="D903" s="40"/>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40"/>
      <c r="C904" s="32"/>
      <c r="D904" s="40"/>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40"/>
      <c r="C905" s="32"/>
      <c r="D905" s="40"/>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40"/>
      <c r="C906" s="32"/>
      <c r="D906" s="40"/>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40"/>
      <c r="C907" s="32"/>
      <c r="D907" s="40"/>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40"/>
      <c r="C908" s="32"/>
      <c r="D908" s="40"/>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40"/>
      <c r="C909" s="32"/>
      <c r="D909" s="40"/>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40"/>
      <c r="C910" s="32"/>
      <c r="D910" s="40"/>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40"/>
      <c r="C911" s="32"/>
      <c r="D911" s="40"/>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40"/>
      <c r="C912" s="32"/>
      <c r="D912" s="40"/>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40"/>
      <c r="C913" s="32"/>
      <c r="D913" s="40"/>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40"/>
      <c r="C914" s="32"/>
      <c r="D914" s="40"/>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40"/>
      <c r="C915" s="32"/>
      <c r="D915" s="40"/>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40"/>
      <c r="C916" s="32"/>
      <c r="D916" s="40"/>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40"/>
      <c r="C917" s="32"/>
      <c r="D917" s="40"/>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40"/>
      <c r="C918" s="32"/>
      <c r="D918" s="40"/>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40"/>
      <c r="C919" s="32"/>
      <c r="D919" s="40"/>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40"/>
      <c r="C920" s="32"/>
      <c r="D920" s="40"/>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40"/>
      <c r="C921" s="32"/>
      <c r="D921" s="40"/>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40"/>
      <c r="C922" s="32"/>
      <c r="D922" s="40"/>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40"/>
      <c r="C923" s="32"/>
      <c r="D923" s="40"/>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40"/>
      <c r="C924" s="32"/>
      <c r="D924" s="40"/>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40"/>
      <c r="C925" s="32"/>
      <c r="D925" s="40"/>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40"/>
      <c r="C926" s="32"/>
      <c r="D926" s="40"/>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40"/>
      <c r="C927" s="32"/>
      <c r="D927" s="40"/>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40"/>
      <c r="C928" s="32"/>
      <c r="D928" s="40"/>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40"/>
      <c r="C929" s="32"/>
      <c r="D929" s="40"/>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40"/>
      <c r="C930" s="32"/>
      <c r="D930" s="40"/>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40"/>
      <c r="C931" s="32"/>
      <c r="D931" s="40"/>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40"/>
      <c r="C932" s="32"/>
      <c r="D932" s="40"/>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40"/>
      <c r="C933" s="32"/>
      <c r="D933" s="40"/>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40"/>
      <c r="C934" s="32"/>
      <c r="D934" s="40"/>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40"/>
      <c r="C935" s="32"/>
      <c r="D935" s="40"/>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40"/>
      <c r="C936" s="32"/>
      <c r="D936" s="40"/>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40"/>
      <c r="C937" s="32"/>
      <c r="D937" s="40"/>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40"/>
      <c r="C938" s="32"/>
      <c r="D938" s="40"/>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40"/>
      <c r="C939" s="32"/>
      <c r="D939" s="40"/>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40"/>
      <c r="C940" s="32"/>
      <c r="D940" s="40"/>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40"/>
      <c r="C941" s="32"/>
      <c r="D941" s="40"/>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40"/>
      <c r="C942" s="32"/>
      <c r="D942" s="40"/>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40"/>
      <c r="C943" s="32"/>
      <c r="D943" s="40"/>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40"/>
      <c r="C944" s="32"/>
      <c r="D944" s="40"/>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40"/>
      <c r="C945" s="32"/>
      <c r="D945" s="40"/>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40"/>
      <c r="C946" s="32"/>
      <c r="D946" s="40"/>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40"/>
      <c r="C947" s="32"/>
      <c r="D947" s="40"/>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40"/>
      <c r="C948" s="32"/>
      <c r="D948" s="40"/>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40"/>
      <c r="C949" s="32"/>
      <c r="D949" s="40"/>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40"/>
      <c r="C950" s="32"/>
      <c r="D950" s="40"/>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40"/>
      <c r="C951" s="32"/>
      <c r="D951" s="40"/>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40"/>
      <c r="C952" s="32"/>
      <c r="D952" s="40"/>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40"/>
      <c r="C953" s="32"/>
      <c r="D953" s="40"/>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40"/>
      <c r="C954" s="32"/>
      <c r="D954" s="40"/>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40"/>
      <c r="C955" s="32"/>
      <c r="D955" s="40"/>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40"/>
      <c r="C956" s="32"/>
      <c r="D956" s="40"/>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40"/>
      <c r="C957" s="32"/>
      <c r="D957" s="40"/>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40"/>
      <c r="C958" s="32"/>
      <c r="D958" s="40"/>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40"/>
      <c r="C959" s="32"/>
      <c r="D959" s="40"/>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40"/>
      <c r="C960" s="32"/>
      <c r="D960" s="40"/>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40"/>
      <c r="C961" s="32"/>
      <c r="D961" s="40"/>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40"/>
      <c r="C962" s="32"/>
      <c r="D962" s="40"/>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40"/>
      <c r="C963" s="32"/>
      <c r="D963" s="40"/>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40"/>
      <c r="C964" s="32"/>
      <c r="D964" s="40"/>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40"/>
      <c r="C965" s="32"/>
      <c r="D965" s="40"/>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40"/>
      <c r="C966" s="32"/>
      <c r="D966" s="40"/>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40"/>
      <c r="C967" s="32"/>
      <c r="D967" s="40"/>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40"/>
      <c r="C968" s="32"/>
      <c r="D968" s="40"/>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40"/>
      <c r="C969" s="32"/>
      <c r="D969" s="40"/>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40"/>
      <c r="C970" s="32"/>
      <c r="D970" s="40"/>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40"/>
      <c r="C971" s="32"/>
      <c r="D971" s="40"/>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40"/>
      <c r="C972" s="32"/>
      <c r="D972" s="40"/>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40"/>
      <c r="C973" s="32"/>
      <c r="D973" s="40"/>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40"/>
      <c r="C974" s="32"/>
      <c r="D974" s="40"/>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40"/>
      <c r="C975" s="32"/>
      <c r="D975" s="40"/>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40"/>
      <c r="C976" s="32"/>
      <c r="D976" s="40"/>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40"/>
      <c r="C977" s="32"/>
      <c r="D977" s="40"/>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40"/>
      <c r="C978" s="32"/>
      <c r="D978" s="40"/>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40"/>
      <c r="C979" s="32"/>
      <c r="D979" s="40"/>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40"/>
      <c r="C980" s="32"/>
      <c r="D980" s="40"/>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40"/>
      <c r="C981" s="32"/>
      <c r="D981" s="40"/>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40"/>
      <c r="C982" s="32"/>
      <c r="D982" s="40"/>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40"/>
      <c r="C983" s="32"/>
      <c r="D983" s="40"/>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40"/>
      <c r="C984" s="32"/>
      <c r="D984" s="40"/>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40"/>
      <c r="C985" s="32"/>
      <c r="D985" s="40"/>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40"/>
      <c r="C986" s="32"/>
      <c r="D986" s="40"/>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40"/>
      <c r="C987" s="32"/>
      <c r="D987" s="40"/>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40"/>
      <c r="C988" s="32"/>
      <c r="D988" s="40"/>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40"/>
      <c r="C989" s="32"/>
      <c r="D989" s="40"/>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40"/>
      <c r="C990" s="32"/>
      <c r="D990" s="40"/>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40"/>
      <c r="C991" s="32"/>
      <c r="D991" s="40"/>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40"/>
      <c r="C992" s="32"/>
      <c r="D992" s="40"/>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40"/>
      <c r="C993" s="32"/>
      <c r="D993" s="40"/>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40"/>
      <c r="C994" s="32"/>
      <c r="D994" s="40"/>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40"/>
      <c r="C995" s="32"/>
      <c r="D995" s="40"/>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40"/>
      <c r="C996" s="32"/>
      <c r="D996" s="40"/>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40"/>
      <c r="C997" s="32"/>
      <c r="D997" s="40"/>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40"/>
      <c r="C998" s="32"/>
      <c r="D998" s="40"/>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40"/>
      <c r="C999" s="32"/>
      <c r="D999" s="40"/>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40"/>
      <c r="C1000" s="32"/>
      <c r="D1000" s="40"/>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0"/>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1" t="s">
        <v>346</v>
      </c>
      <c r="B2" s="34" t="s">
        <v>347</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104</v>
      </c>
      <c r="B3" s="35" t="s">
        <v>235</v>
      </c>
      <c r="C3" s="35" t="s">
        <v>236</v>
      </c>
      <c r="D3" s="32"/>
      <c r="E3" s="32"/>
      <c r="F3" s="32"/>
      <c r="G3" s="32"/>
      <c r="H3" s="32"/>
      <c r="I3" s="32"/>
      <c r="J3" s="32"/>
      <c r="K3" s="32"/>
      <c r="L3" s="32"/>
      <c r="M3" s="32"/>
      <c r="N3" s="32"/>
      <c r="O3" s="32"/>
      <c r="P3" s="32"/>
      <c r="Q3" s="32"/>
      <c r="R3" s="32"/>
      <c r="S3" s="32"/>
      <c r="T3" s="32"/>
      <c r="U3" s="32"/>
      <c r="V3" s="32"/>
      <c r="W3" s="32"/>
      <c r="X3" s="32"/>
      <c r="Y3" s="32"/>
      <c r="Z3" s="32"/>
    </row>
    <row r="4" spans="1:26" ht="47.25">
      <c r="A4" s="113" t="s">
        <v>348</v>
      </c>
      <c r="B4" s="25" t="s">
        <v>349</v>
      </c>
      <c r="C4" s="114"/>
      <c r="D4" s="32"/>
      <c r="E4" s="32"/>
      <c r="F4" s="32"/>
      <c r="G4" s="32"/>
      <c r="H4" s="32"/>
      <c r="I4" s="32"/>
      <c r="J4" s="32"/>
      <c r="K4" s="32"/>
      <c r="L4" s="32"/>
      <c r="M4" s="32"/>
      <c r="N4" s="32"/>
      <c r="O4" s="32"/>
      <c r="P4" s="32"/>
      <c r="Q4" s="32"/>
      <c r="R4" s="32"/>
      <c r="S4" s="32"/>
      <c r="T4" s="32"/>
      <c r="U4" s="32"/>
      <c r="V4" s="32"/>
      <c r="W4" s="32"/>
      <c r="X4" s="32"/>
      <c r="Y4" s="32"/>
      <c r="Z4" s="32"/>
    </row>
    <row r="5" spans="1:26" ht="110.25">
      <c r="A5" s="113" t="s">
        <v>350</v>
      </c>
      <c r="B5" s="25" t="s">
        <v>351</v>
      </c>
      <c r="C5" s="114"/>
      <c r="D5" s="32"/>
      <c r="E5" s="32"/>
      <c r="F5" s="32"/>
      <c r="G5" s="32"/>
      <c r="H5" s="32"/>
      <c r="I5" s="32"/>
      <c r="J5" s="32"/>
      <c r="K5" s="32"/>
      <c r="L5" s="32"/>
      <c r="M5" s="32"/>
      <c r="N5" s="32"/>
      <c r="O5" s="32"/>
      <c r="P5" s="32"/>
      <c r="Q5" s="32"/>
      <c r="R5" s="32"/>
      <c r="S5" s="32"/>
      <c r="T5" s="32"/>
      <c r="U5" s="32"/>
      <c r="V5" s="32"/>
      <c r="W5" s="32"/>
      <c r="X5" s="32"/>
      <c r="Y5" s="32"/>
      <c r="Z5" s="32"/>
    </row>
    <row r="6" spans="1:26" ht="78.75">
      <c r="A6" s="113" t="s">
        <v>352</v>
      </c>
      <c r="B6" s="25" t="s">
        <v>353</v>
      </c>
      <c r="C6" s="114"/>
      <c r="D6" s="32"/>
      <c r="E6" s="32"/>
      <c r="F6" s="32"/>
      <c r="G6" s="32"/>
      <c r="H6" s="32"/>
      <c r="I6" s="32"/>
      <c r="J6" s="32"/>
      <c r="K6" s="32"/>
      <c r="L6" s="32"/>
      <c r="M6" s="32"/>
      <c r="N6" s="32"/>
      <c r="O6" s="32"/>
      <c r="P6" s="32"/>
      <c r="Q6" s="32"/>
      <c r="R6" s="32"/>
      <c r="S6" s="32"/>
      <c r="T6" s="32"/>
      <c r="U6" s="32"/>
      <c r="V6" s="32"/>
      <c r="W6" s="32"/>
      <c r="X6" s="32"/>
      <c r="Y6" s="32"/>
      <c r="Z6" s="32"/>
    </row>
    <row r="7" spans="1:26" ht="47.25">
      <c r="A7" s="113" t="s">
        <v>354</v>
      </c>
      <c r="B7" s="25" t="s">
        <v>355</v>
      </c>
      <c r="C7" s="114"/>
      <c r="D7" s="32"/>
      <c r="E7" s="32"/>
      <c r="F7" s="32"/>
      <c r="G7" s="32"/>
      <c r="H7" s="32"/>
      <c r="I7" s="32"/>
      <c r="J7" s="32"/>
      <c r="K7" s="32"/>
      <c r="L7" s="32"/>
      <c r="M7" s="32"/>
      <c r="N7" s="32"/>
      <c r="O7" s="32"/>
      <c r="P7" s="32"/>
      <c r="Q7" s="32"/>
      <c r="R7" s="32"/>
      <c r="S7" s="32"/>
      <c r="T7" s="32"/>
      <c r="U7" s="32"/>
      <c r="V7" s="32"/>
      <c r="W7" s="32"/>
      <c r="X7" s="32"/>
      <c r="Y7" s="32"/>
      <c r="Z7" s="32"/>
    </row>
    <row r="8" spans="1:26" ht="173.25">
      <c r="A8" s="113" t="s">
        <v>356</v>
      </c>
      <c r="B8" s="25" t="s">
        <v>357</v>
      </c>
      <c r="C8" s="114"/>
      <c r="D8" s="32"/>
      <c r="E8" s="32"/>
      <c r="F8" s="32"/>
      <c r="G8" s="32"/>
      <c r="H8" s="32"/>
      <c r="I8" s="32"/>
      <c r="J8" s="32"/>
      <c r="K8" s="32"/>
      <c r="L8" s="32"/>
      <c r="M8" s="32"/>
      <c r="N8" s="32"/>
      <c r="O8" s="32"/>
      <c r="P8" s="32"/>
      <c r="Q8" s="32"/>
      <c r="R8" s="32"/>
      <c r="S8" s="32"/>
      <c r="T8" s="32"/>
      <c r="U8" s="32"/>
      <c r="V8" s="32"/>
      <c r="W8" s="32"/>
      <c r="X8" s="32"/>
      <c r="Y8" s="32"/>
      <c r="Z8" s="32"/>
    </row>
    <row r="9" spans="1:26" ht="94.5">
      <c r="A9" s="113" t="s">
        <v>358</v>
      </c>
      <c r="B9" s="25" t="s">
        <v>359</v>
      </c>
      <c r="C9" s="114"/>
      <c r="D9" s="32"/>
      <c r="E9" s="32"/>
      <c r="F9" s="32"/>
      <c r="G9" s="32"/>
      <c r="H9" s="32"/>
      <c r="I9" s="32"/>
      <c r="J9" s="32"/>
      <c r="K9" s="32"/>
      <c r="L9" s="32"/>
      <c r="M9" s="32"/>
      <c r="N9" s="32"/>
      <c r="O9" s="32"/>
      <c r="P9" s="32"/>
      <c r="Q9" s="32"/>
      <c r="R9" s="32"/>
      <c r="S9" s="32"/>
      <c r="T9" s="32"/>
      <c r="U9" s="32"/>
      <c r="V9" s="32"/>
      <c r="W9" s="32"/>
      <c r="X9" s="32"/>
      <c r="Y9" s="32"/>
      <c r="Z9" s="32"/>
    </row>
    <row r="10" spans="1:26" ht="110.25">
      <c r="A10" s="113" t="s">
        <v>360</v>
      </c>
      <c r="B10" s="25" t="s">
        <v>361</v>
      </c>
      <c r="C10" s="114"/>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13" t="s">
        <v>362</v>
      </c>
      <c r="B11" s="25" t="s">
        <v>363</v>
      </c>
      <c r="C11" s="114"/>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13" t="s">
        <v>364</v>
      </c>
      <c r="B12" s="25" t="s">
        <v>365</v>
      </c>
      <c r="C12" s="114"/>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366</v>
      </c>
      <c r="B13" s="25" t="s">
        <v>367</v>
      </c>
      <c r="C13" s="114"/>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13" t="s">
        <v>368</v>
      </c>
      <c r="B14" s="25" t="s">
        <v>369</v>
      </c>
      <c r="C14" s="114"/>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3" t="s">
        <v>370</v>
      </c>
      <c r="B15" s="25" t="s">
        <v>371</v>
      </c>
      <c r="C15" s="114"/>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13" t="s">
        <v>372</v>
      </c>
      <c r="B16" s="25" t="s">
        <v>373</v>
      </c>
      <c r="C16" s="114"/>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13" t="s">
        <v>374</v>
      </c>
      <c r="B17" s="25" t="s">
        <v>375</v>
      </c>
      <c r="C17" s="114"/>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13" t="s">
        <v>376</v>
      </c>
      <c r="B18" s="25" t="s">
        <v>377</v>
      </c>
      <c r="C18" s="114"/>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3" t="s">
        <v>378</v>
      </c>
      <c r="B19" s="25" t="s">
        <v>379</v>
      </c>
      <c r="C19" s="114"/>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13" t="s">
        <v>380</v>
      </c>
      <c r="B20" s="25" t="s">
        <v>381</v>
      </c>
      <c r="C20" s="114"/>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3" t="s">
        <v>382</v>
      </c>
      <c r="B21" s="25" t="s">
        <v>383</v>
      </c>
      <c r="C21" s="114"/>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13" t="s">
        <v>384</v>
      </c>
      <c r="B22" s="25" t="s">
        <v>385</v>
      </c>
      <c r="C22" s="114"/>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13" t="s">
        <v>386</v>
      </c>
      <c r="B23" s="25" t="s">
        <v>387</v>
      </c>
      <c r="C23" s="114"/>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13" t="s">
        <v>388</v>
      </c>
      <c r="B24" s="25" t="s">
        <v>389</v>
      </c>
      <c r="C24" s="114"/>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3" t="s">
        <v>390</v>
      </c>
      <c r="B25" s="25" t="s">
        <v>391</v>
      </c>
      <c r="C25" s="114"/>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3" t="s">
        <v>392</v>
      </c>
      <c r="B26" s="25" t="s">
        <v>393</v>
      </c>
      <c r="C26" s="114"/>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3" t="s">
        <v>394</v>
      </c>
      <c r="B27" s="25" t="s">
        <v>395</v>
      </c>
      <c r="C27" s="114"/>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3" t="s">
        <v>396</v>
      </c>
      <c r="B28" s="25" t="s">
        <v>397</v>
      </c>
      <c r="C28" s="114"/>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3" t="s">
        <v>398</v>
      </c>
      <c r="B29" s="25" t="s">
        <v>264</v>
      </c>
      <c r="C29" s="114"/>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20"/>
      <c r="B30" s="40"/>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20"/>
      <c r="B31" s="40"/>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20"/>
      <c r="B32" s="40"/>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20"/>
      <c r="B33" s="40"/>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20"/>
      <c r="B34" s="40"/>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20"/>
      <c r="B35" s="40"/>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20"/>
      <c r="B36" s="40"/>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0"/>
      <c r="B37" s="40"/>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20"/>
      <c r="B38" s="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0"/>
      <c r="B39" s="40"/>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0"/>
      <c r="B40" s="40"/>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0"/>
      <c r="B41" s="40"/>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0"/>
      <c r="B42" s="40"/>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0"/>
      <c r="B43" s="40"/>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0"/>
      <c r="B44" s="40"/>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0"/>
      <c r="B45" s="40"/>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86"/>
  <sheetViews>
    <sheetView showGridLines="0" topLeftCell="A14" workbookViewId="0">
      <selection activeCell="A4" sqref="A4:A6"/>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11" t="s">
        <v>399</v>
      </c>
      <c r="B2" s="34" t="s">
        <v>658</v>
      </c>
      <c r="C2" s="32"/>
      <c r="D2" s="32"/>
      <c r="E2" s="32"/>
      <c r="F2" s="32"/>
      <c r="G2" s="32"/>
      <c r="H2" s="32"/>
      <c r="I2" s="32"/>
      <c r="J2" s="32"/>
      <c r="K2" s="32"/>
      <c r="L2" s="32"/>
      <c r="M2" s="32"/>
      <c r="N2" s="32"/>
      <c r="O2" s="32"/>
      <c r="P2" s="32"/>
      <c r="Q2" s="32"/>
      <c r="R2" s="32"/>
      <c r="S2" s="32"/>
      <c r="T2" s="32"/>
      <c r="U2" s="32"/>
      <c r="V2" s="32"/>
      <c r="W2" s="32"/>
      <c r="X2" s="32"/>
      <c r="Y2" s="32"/>
      <c r="Z2" s="32"/>
    </row>
    <row r="3" spans="1:26" ht="47.25">
      <c r="A3" s="108" t="s">
        <v>400</v>
      </c>
      <c r="B3" s="108" t="s">
        <v>401</v>
      </c>
      <c r="C3" s="108" t="s">
        <v>402</v>
      </c>
      <c r="D3" s="32"/>
      <c r="E3" s="32"/>
      <c r="F3" s="32"/>
      <c r="G3" s="32"/>
      <c r="H3" s="32"/>
      <c r="I3" s="32"/>
      <c r="J3" s="32"/>
      <c r="K3" s="32"/>
      <c r="L3" s="32"/>
      <c r="M3" s="32"/>
      <c r="N3" s="32"/>
      <c r="O3" s="32"/>
      <c r="P3" s="32"/>
      <c r="Q3" s="32"/>
      <c r="R3" s="32"/>
      <c r="S3" s="32"/>
      <c r="T3" s="32"/>
      <c r="U3" s="32"/>
      <c r="V3" s="32"/>
      <c r="W3" s="32"/>
      <c r="X3" s="32"/>
      <c r="Y3" s="32"/>
      <c r="Z3" s="32"/>
    </row>
    <row r="4" spans="1:26" ht="36" customHeight="1">
      <c r="A4" s="122" t="s">
        <v>403</v>
      </c>
      <c r="B4" s="122" t="s">
        <v>636</v>
      </c>
      <c r="C4" s="10"/>
      <c r="D4" s="32"/>
      <c r="E4" s="32"/>
      <c r="F4" s="32"/>
      <c r="G4" s="32"/>
      <c r="H4" s="32"/>
      <c r="I4" s="32"/>
      <c r="J4" s="32"/>
      <c r="K4" s="32"/>
      <c r="L4" s="32"/>
      <c r="M4" s="32"/>
      <c r="N4" s="32"/>
      <c r="O4" s="32"/>
      <c r="P4" s="32"/>
      <c r="Q4" s="32"/>
      <c r="R4" s="32"/>
      <c r="S4" s="32"/>
      <c r="T4" s="32"/>
      <c r="U4" s="32"/>
      <c r="V4" s="32"/>
      <c r="W4" s="32"/>
      <c r="X4" s="32"/>
      <c r="Y4" s="32"/>
      <c r="Z4" s="32"/>
    </row>
    <row r="5" spans="1:26" ht="31.5">
      <c r="A5" s="122" t="s">
        <v>404</v>
      </c>
      <c r="B5" s="122" t="s">
        <v>637</v>
      </c>
      <c r="C5" s="10"/>
      <c r="D5" s="32"/>
      <c r="E5" s="32"/>
      <c r="F5" s="32"/>
      <c r="G5" s="32"/>
      <c r="H5" s="32"/>
      <c r="I5" s="32"/>
      <c r="J5" s="32"/>
      <c r="K5" s="32"/>
      <c r="L5" s="32"/>
      <c r="M5" s="32"/>
      <c r="N5" s="32"/>
      <c r="O5" s="32"/>
      <c r="P5" s="32"/>
      <c r="Q5" s="32"/>
      <c r="R5" s="32"/>
      <c r="S5" s="32"/>
      <c r="T5" s="32"/>
      <c r="U5" s="32"/>
      <c r="V5" s="32"/>
      <c r="W5" s="32"/>
      <c r="X5" s="32"/>
      <c r="Y5" s="32"/>
      <c r="Z5" s="32"/>
    </row>
    <row r="6" spans="1:26" ht="31.5">
      <c r="A6" s="122" t="s">
        <v>405</v>
      </c>
      <c r="B6" s="122" t="s">
        <v>638</v>
      </c>
      <c r="C6" s="10"/>
      <c r="D6" s="32"/>
      <c r="E6" s="32"/>
      <c r="F6" s="32"/>
      <c r="G6" s="32"/>
      <c r="H6" s="32"/>
      <c r="I6" s="32"/>
      <c r="J6" s="32"/>
      <c r="K6" s="32"/>
      <c r="L6" s="32"/>
      <c r="M6" s="32"/>
      <c r="N6" s="32"/>
      <c r="O6" s="32"/>
      <c r="P6" s="32"/>
      <c r="Q6" s="32"/>
      <c r="R6" s="32"/>
      <c r="S6" s="32"/>
      <c r="T6" s="32"/>
      <c r="U6" s="32"/>
      <c r="V6" s="32"/>
      <c r="W6" s="32"/>
      <c r="X6" s="32"/>
      <c r="Y6" s="32"/>
      <c r="Z6" s="32"/>
    </row>
    <row r="7" spans="1:26" ht="31.5" customHeight="1">
      <c r="A7" s="122" t="s">
        <v>406</v>
      </c>
      <c r="B7" s="122" t="s">
        <v>639</v>
      </c>
      <c r="C7" s="10"/>
      <c r="D7" s="32"/>
      <c r="E7" s="32"/>
      <c r="F7" s="32"/>
      <c r="G7" s="32"/>
      <c r="H7" s="32"/>
      <c r="I7" s="32"/>
      <c r="J7" s="32"/>
      <c r="K7" s="32"/>
      <c r="L7" s="32"/>
      <c r="M7" s="32"/>
      <c r="N7" s="32"/>
      <c r="O7" s="32"/>
      <c r="P7" s="32"/>
      <c r="Q7" s="32"/>
      <c r="R7" s="32"/>
      <c r="S7" s="32"/>
      <c r="T7" s="32"/>
      <c r="U7" s="32"/>
      <c r="V7" s="32"/>
      <c r="W7" s="32"/>
      <c r="X7" s="32"/>
      <c r="Y7" s="32"/>
      <c r="Z7" s="32"/>
    </row>
    <row r="8" spans="1:26" ht="31.5">
      <c r="A8" s="122" t="s">
        <v>407</v>
      </c>
      <c r="B8" s="122" t="s">
        <v>640</v>
      </c>
      <c r="C8" s="10"/>
      <c r="D8" s="32"/>
      <c r="E8" s="32"/>
      <c r="F8" s="32"/>
      <c r="G8" s="32"/>
      <c r="H8" s="32"/>
      <c r="I8" s="32"/>
      <c r="J8" s="32"/>
      <c r="K8" s="32"/>
      <c r="L8" s="32"/>
      <c r="M8" s="32"/>
      <c r="N8" s="32"/>
      <c r="O8" s="32"/>
      <c r="P8" s="32"/>
      <c r="Q8" s="32"/>
      <c r="R8" s="32"/>
      <c r="S8" s="32"/>
      <c r="T8" s="32"/>
      <c r="U8" s="32"/>
      <c r="V8" s="32"/>
      <c r="W8" s="32"/>
      <c r="X8" s="32"/>
      <c r="Y8" s="32"/>
      <c r="Z8" s="32"/>
    </row>
    <row r="9" spans="1:26" ht="15.75">
      <c r="A9" s="122" t="s">
        <v>408</v>
      </c>
      <c r="B9" s="122" t="s">
        <v>641</v>
      </c>
      <c r="C9" s="10"/>
      <c r="D9" s="32"/>
      <c r="E9" s="32"/>
      <c r="F9" s="32"/>
      <c r="G9" s="32"/>
      <c r="H9" s="32"/>
      <c r="I9" s="32"/>
      <c r="J9" s="32"/>
      <c r="K9" s="32"/>
      <c r="L9" s="32"/>
      <c r="M9" s="32"/>
      <c r="N9" s="32"/>
      <c r="O9" s="32"/>
      <c r="P9" s="32"/>
      <c r="Q9" s="32"/>
      <c r="R9" s="32"/>
      <c r="S9" s="32"/>
      <c r="T9" s="32"/>
      <c r="U9" s="32"/>
      <c r="V9" s="32"/>
      <c r="W9" s="32"/>
      <c r="X9" s="32"/>
      <c r="Y9" s="32"/>
      <c r="Z9" s="32"/>
    </row>
    <row r="10" spans="1:26" ht="63">
      <c r="A10" s="122" t="s">
        <v>409</v>
      </c>
      <c r="B10" s="122" t="s">
        <v>629</v>
      </c>
      <c r="C10" s="10"/>
      <c r="D10" s="32"/>
      <c r="E10" s="32"/>
      <c r="F10" s="32"/>
      <c r="G10" s="32"/>
      <c r="H10" s="32"/>
      <c r="I10" s="32"/>
      <c r="J10" s="32"/>
      <c r="K10" s="32"/>
      <c r="L10" s="32"/>
      <c r="M10" s="32"/>
      <c r="N10" s="32"/>
      <c r="O10" s="32"/>
      <c r="P10" s="32"/>
      <c r="Q10" s="32"/>
      <c r="R10" s="32"/>
      <c r="S10" s="32"/>
      <c r="T10" s="32"/>
      <c r="U10" s="32"/>
      <c r="V10" s="32"/>
      <c r="W10" s="32"/>
      <c r="X10" s="32"/>
      <c r="Y10" s="32"/>
      <c r="Z10" s="32"/>
    </row>
    <row r="11" spans="1:26" ht="78.75">
      <c r="A11" s="122" t="s">
        <v>410</v>
      </c>
      <c r="B11" s="122" t="s">
        <v>642</v>
      </c>
      <c r="C11" s="10"/>
      <c r="D11" s="32"/>
      <c r="E11" s="32"/>
      <c r="F11" s="32"/>
      <c r="G11" s="32"/>
      <c r="H11" s="32"/>
      <c r="I11" s="32"/>
      <c r="J11" s="32"/>
      <c r="K11" s="32"/>
      <c r="L11" s="32"/>
      <c r="M11" s="32"/>
      <c r="N11" s="32"/>
      <c r="O11" s="32"/>
      <c r="P11" s="32"/>
      <c r="Q11" s="32"/>
      <c r="R11" s="32"/>
      <c r="S11" s="32"/>
      <c r="T11" s="32"/>
      <c r="U11" s="32"/>
      <c r="V11" s="32"/>
      <c r="W11" s="32"/>
      <c r="X11" s="32"/>
      <c r="Y11" s="32"/>
      <c r="Z11" s="32"/>
    </row>
    <row r="12" spans="1:26" ht="110.25">
      <c r="A12" s="122" t="s">
        <v>411</v>
      </c>
      <c r="B12" s="122" t="s">
        <v>643</v>
      </c>
      <c r="C12" s="10"/>
      <c r="D12" s="32"/>
      <c r="E12" s="32"/>
      <c r="F12" s="32"/>
      <c r="G12" s="32"/>
      <c r="H12" s="32"/>
      <c r="I12" s="32"/>
      <c r="J12" s="32"/>
      <c r="K12" s="32"/>
      <c r="L12" s="32"/>
      <c r="M12" s="32"/>
      <c r="N12" s="32"/>
      <c r="O12" s="32"/>
      <c r="P12" s="32"/>
      <c r="Q12" s="32"/>
      <c r="R12" s="32"/>
      <c r="S12" s="32"/>
      <c r="T12" s="32"/>
      <c r="U12" s="32"/>
      <c r="V12" s="32"/>
      <c r="W12" s="32"/>
      <c r="X12" s="32"/>
      <c r="Y12" s="32"/>
      <c r="Z12" s="32"/>
    </row>
    <row r="13" spans="1:26" ht="63">
      <c r="A13" s="122" t="s">
        <v>412</v>
      </c>
      <c r="B13" s="194" t="s">
        <v>630</v>
      </c>
      <c r="C13" s="10"/>
      <c r="D13" s="32"/>
      <c r="E13" s="32"/>
      <c r="F13" s="32"/>
      <c r="G13" s="32"/>
      <c r="H13" s="32"/>
      <c r="I13" s="32"/>
      <c r="J13" s="32"/>
      <c r="K13" s="32"/>
      <c r="L13" s="32"/>
      <c r="M13" s="32"/>
      <c r="N13" s="32"/>
      <c r="O13" s="32"/>
      <c r="P13" s="32"/>
      <c r="Q13" s="32"/>
      <c r="R13" s="32"/>
      <c r="S13" s="32"/>
      <c r="T13" s="32"/>
      <c r="U13" s="32"/>
      <c r="V13" s="32"/>
      <c r="W13" s="32"/>
      <c r="X13" s="32"/>
      <c r="Y13" s="32"/>
      <c r="Z13" s="32"/>
    </row>
    <row r="14" spans="1:26" ht="63">
      <c r="A14" s="122" t="s">
        <v>413</v>
      </c>
      <c r="B14" s="194" t="s">
        <v>631</v>
      </c>
      <c r="C14" s="10"/>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c r="A15" s="122" t="s">
        <v>414</v>
      </c>
      <c r="B15" s="193" t="s">
        <v>632</v>
      </c>
      <c r="C15" s="10"/>
      <c r="D15" s="32"/>
      <c r="E15" s="32"/>
      <c r="F15" s="32"/>
      <c r="G15" s="32"/>
      <c r="H15" s="32"/>
      <c r="I15" s="32"/>
      <c r="J15" s="32"/>
      <c r="K15" s="32"/>
      <c r="L15" s="32"/>
      <c r="M15" s="32"/>
      <c r="N15" s="32"/>
      <c r="O15" s="32"/>
      <c r="P15" s="32"/>
      <c r="Q15" s="32"/>
      <c r="R15" s="32"/>
      <c r="S15" s="32"/>
      <c r="T15" s="32"/>
      <c r="U15" s="32"/>
      <c r="V15" s="32"/>
      <c r="W15" s="32"/>
      <c r="X15" s="32"/>
      <c r="Y15" s="32"/>
      <c r="Z15" s="32"/>
    </row>
    <row r="16" spans="1:26" ht="63">
      <c r="A16" s="122" t="s">
        <v>415</v>
      </c>
      <c r="B16" s="193" t="s">
        <v>633</v>
      </c>
      <c r="C16" s="10"/>
      <c r="D16" s="32"/>
      <c r="E16" s="32"/>
      <c r="F16" s="32"/>
      <c r="G16" s="32"/>
      <c r="H16" s="32"/>
      <c r="I16" s="32"/>
      <c r="J16" s="32"/>
      <c r="K16" s="32"/>
      <c r="L16" s="32"/>
      <c r="M16" s="32"/>
      <c r="N16" s="32"/>
      <c r="O16" s="32"/>
      <c r="P16" s="32"/>
      <c r="Q16" s="32"/>
      <c r="R16" s="32"/>
      <c r="S16" s="32"/>
      <c r="T16" s="32"/>
      <c r="U16" s="32"/>
      <c r="V16" s="32"/>
      <c r="W16" s="32"/>
      <c r="X16" s="32"/>
      <c r="Y16" s="32"/>
      <c r="Z16" s="32"/>
    </row>
    <row r="17" spans="1:26" ht="31.5">
      <c r="A17" s="122" t="s">
        <v>416</v>
      </c>
      <c r="B17" s="193" t="s">
        <v>634</v>
      </c>
      <c r="C17" s="10"/>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c r="A18" s="122" t="s">
        <v>417</v>
      </c>
      <c r="B18" s="196" t="s">
        <v>635</v>
      </c>
      <c r="C18" s="10"/>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sheetData>
  <phoneticPr fontId="37"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0"/>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1" t="s">
        <v>418</v>
      </c>
      <c r="B2" s="34" t="s">
        <v>419</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3"/>
      <c r="B3" s="124" t="s">
        <v>420</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0"/>
      <c r="B4" s="125"/>
      <c r="C4" s="32"/>
      <c r="D4" s="32"/>
      <c r="E4" s="32"/>
      <c r="F4" s="32"/>
      <c r="G4" s="32"/>
      <c r="H4" s="32"/>
      <c r="I4" s="32"/>
      <c r="J4" s="32"/>
      <c r="K4" s="32"/>
      <c r="L4" s="32"/>
      <c r="M4" s="32"/>
      <c r="N4" s="32"/>
      <c r="O4" s="32"/>
      <c r="P4" s="32"/>
      <c r="Q4" s="32"/>
      <c r="R4" s="32"/>
      <c r="S4" s="32"/>
      <c r="T4" s="32"/>
      <c r="U4" s="32"/>
      <c r="V4" s="32"/>
      <c r="W4" s="32"/>
      <c r="X4" s="32"/>
      <c r="Y4" s="32"/>
      <c r="Z4" s="32"/>
    </row>
    <row r="5" spans="1:26" ht="15.75">
      <c r="A5" s="113" t="s">
        <v>421</v>
      </c>
      <c r="B5" s="126" t="s">
        <v>422</v>
      </c>
      <c r="C5" s="32"/>
      <c r="D5" s="32"/>
      <c r="E5" s="32"/>
      <c r="F5" s="32"/>
      <c r="G5" s="32"/>
      <c r="H5" s="32"/>
      <c r="I5" s="32"/>
      <c r="J5" s="32"/>
      <c r="K5" s="32"/>
      <c r="L5" s="32"/>
      <c r="M5" s="32"/>
      <c r="N5" s="32"/>
      <c r="O5" s="32"/>
      <c r="P5" s="32"/>
      <c r="Q5" s="32"/>
      <c r="R5" s="32"/>
      <c r="S5" s="32"/>
      <c r="T5" s="32"/>
      <c r="U5" s="32"/>
      <c r="V5" s="32"/>
      <c r="W5" s="32"/>
      <c r="X5" s="32"/>
      <c r="Y5" s="32"/>
      <c r="Z5" s="32"/>
    </row>
    <row r="6" spans="1:26" ht="31.5">
      <c r="A6" s="113" t="s">
        <v>423</v>
      </c>
      <c r="B6" s="119" t="s">
        <v>424</v>
      </c>
      <c r="C6" s="32"/>
      <c r="D6" s="32"/>
      <c r="E6" s="32"/>
      <c r="F6" s="32"/>
      <c r="G6" s="32"/>
      <c r="H6" s="32"/>
      <c r="I6" s="32"/>
      <c r="J6" s="32"/>
      <c r="K6" s="32"/>
      <c r="L6" s="32"/>
      <c r="M6" s="32"/>
      <c r="N6" s="32"/>
      <c r="O6" s="32"/>
      <c r="P6" s="32"/>
      <c r="Q6" s="32"/>
      <c r="R6" s="32"/>
      <c r="S6" s="32"/>
      <c r="T6" s="32"/>
      <c r="U6" s="32"/>
      <c r="V6" s="32"/>
      <c r="W6" s="32"/>
      <c r="X6" s="32"/>
      <c r="Y6" s="32"/>
      <c r="Z6" s="32"/>
    </row>
    <row r="7" spans="1:26" ht="15.75">
      <c r="A7" s="113" t="s">
        <v>425</v>
      </c>
      <c r="B7" s="25" t="s">
        <v>426</v>
      </c>
      <c r="C7" s="32"/>
      <c r="D7" s="32"/>
      <c r="E7" s="32"/>
      <c r="F7" s="32"/>
      <c r="G7" s="32"/>
      <c r="H7" s="32"/>
      <c r="I7" s="32"/>
      <c r="J7" s="32"/>
      <c r="K7" s="32"/>
      <c r="L7" s="32"/>
      <c r="M7" s="32"/>
      <c r="N7" s="32"/>
      <c r="O7" s="32"/>
      <c r="P7" s="32"/>
      <c r="Q7" s="32"/>
      <c r="R7" s="32"/>
      <c r="S7" s="32"/>
      <c r="T7" s="32"/>
      <c r="U7" s="32"/>
      <c r="V7" s="32"/>
      <c r="W7" s="32"/>
      <c r="X7" s="32"/>
      <c r="Y7" s="32"/>
      <c r="Z7" s="32"/>
    </row>
    <row r="8" spans="1:26" ht="31.5">
      <c r="A8" s="113" t="s">
        <v>427</v>
      </c>
      <c r="B8" s="25" t="s">
        <v>428</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13" t="s">
        <v>429</v>
      </c>
      <c r="B9" s="119" t="s">
        <v>430</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13" t="s">
        <v>431</v>
      </c>
      <c r="B10" s="119" t="s">
        <v>432</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3" t="s">
        <v>433</v>
      </c>
      <c r="B11" s="119" t="s">
        <v>434</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3" t="s">
        <v>435</v>
      </c>
      <c r="B12" s="119" t="s">
        <v>436</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437</v>
      </c>
      <c r="B13" s="119" t="s">
        <v>438</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13" t="s">
        <v>439</v>
      </c>
      <c r="B14" s="119" t="s">
        <v>440</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13" t="s">
        <v>441</v>
      </c>
      <c r="B15" s="25" t="s">
        <v>442</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13" t="s">
        <v>443</v>
      </c>
      <c r="B16" s="25" t="s">
        <v>444</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13" t="s">
        <v>445</v>
      </c>
      <c r="B17" s="25" t="s">
        <v>446</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13" t="s">
        <v>447</v>
      </c>
      <c r="B18" s="25" t="s">
        <v>448</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13" t="s">
        <v>449</v>
      </c>
      <c r="B19" s="25" t="s">
        <v>450</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13" t="s">
        <v>451</v>
      </c>
      <c r="B20" s="25" t="s">
        <v>452</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13" t="s">
        <v>453</v>
      </c>
      <c r="B21" s="25" t="s">
        <v>454</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13" t="s">
        <v>455</v>
      </c>
      <c r="B22" s="25" t="s">
        <v>456</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13" t="s">
        <v>457</v>
      </c>
      <c r="B23" s="126" t="s">
        <v>458</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13" t="s">
        <v>459</v>
      </c>
      <c r="B24" s="119" t="s">
        <v>460</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3" t="s">
        <v>461</v>
      </c>
      <c r="B25" s="119" t="s">
        <v>462</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13" t="s">
        <v>463</v>
      </c>
      <c r="B26" s="119" t="s">
        <v>464</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13" t="s">
        <v>465</v>
      </c>
      <c r="B27" s="119" t="s">
        <v>466</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3" t="s">
        <v>467</v>
      </c>
      <c r="B28" s="119" t="s">
        <v>468</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3" t="s">
        <v>469</v>
      </c>
      <c r="B29" s="119" t="s">
        <v>470</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13" t="s">
        <v>471</v>
      </c>
      <c r="B30" s="119" t="s">
        <v>472</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13" t="s">
        <v>473</v>
      </c>
      <c r="B31" s="119" t="s">
        <v>474</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13" t="s">
        <v>475</v>
      </c>
      <c r="B32" s="119" t="s">
        <v>476</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13" t="s">
        <v>477</v>
      </c>
      <c r="B33" s="119" t="s">
        <v>478</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13" t="s">
        <v>479</v>
      </c>
      <c r="B34" s="119" t="s">
        <v>480</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13" t="s">
        <v>481</v>
      </c>
      <c r="B35" s="119" t="s">
        <v>482</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13" t="s">
        <v>483</v>
      </c>
      <c r="B36" s="119" t="s">
        <v>484</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7"/>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43" t="s">
        <v>485</v>
      </c>
      <c r="B38" s="241"/>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0"/>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0"/>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0"/>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0"/>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0"/>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0"/>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0"/>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election activeCell="F9" sqref="F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8"/>
      <c r="B1" s="105"/>
      <c r="C1" s="105"/>
      <c r="D1" s="105"/>
      <c r="E1" s="105"/>
      <c r="F1" s="105"/>
      <c r="G1" s="105"/>
      <c r="H1" s="105"/>
      <c r="I1" s="105"/>
      <c r="J1" s="105"/>
      <c r="K1" s="105"/>
      <c r="L1" s="105"/>
      <c r="M1" s="105"/>
      <c r="N1" s="105"/>
      <c r="O1" s="105"/>
      <c r="P1" s="105"/>
      <c r="Q1" s="105"/>
      <c r="R1" s="105"/>
      <c r="S1" s="105"/>
      <c r="T1" s="105"/>
      <c r="U1" s="105"/>
      <c r="V1" s="33"/>
      <c r="W1" s="33"/>
      <c r="X1" s="33"/>
      <c r="Y1" s="33"/>
      <c r="Z1" s="33"/>
    </row>
    <row r="2" spans="1:26" ht="39" customHeight="1">
      <c r="A2" s="129" t="s">
        <v>486</v>
      </c>
      <c r="B2" s="344" t="s">
        <v>487</v>
      </c>
      <c r="C2" s="241"/>
      <c r="D2" s="100"/>
      <c r="E2" s="100"/>
      <c r="F2" s="100"/>
      <c r="G2" s="100"/>
      <c r="H2" s="100"/>
      <c r="I2" s="100"/>
      <c r="J2" s="100"/>
      <c r="K2" s="100"/>
      <c r="L2" s="100"/>
      <c r="M2" s="100"/>
      <c r="N2" s="100"/>
      <c r="O2" s="100"/>
      <c r="P2" s="100"/>
      <c r="Q2" s="100"/>
      <c r="R2" s="100"/>
      <c r="S2" s="100"/>
      <c r="T2" s="100"/>
      <c r="U2" s="100"/>
      <c r="V2" s="41"/>
      <c r="W2" s="41"/>
      <c r="X2" s="41"/>
      <c r="Y2" s="41"/>
      <c r="Z2" s="41"/>
    </row>
    <row r="3" spans="1:26" ht="43.5" customHeight="1">
      <c r="A3" s="105"/>
      <c r="B3" s="345" t="s">
        <v>488</v>
      </c>
      <c r="C3" s="345"/>
      <c r="D3" s="105"/>
      <c r="E3" s="105"/>
      <c r="F3" s="105"/>
      <c r="G3" s="105"/>
      <c r="H3" s="105"/>
      <c r="I3" s="105"/>
      <c r="J3" s="105"/>
      <c r="K3" s="105"/>
      <c r="L3" s="105"/>
      <c r="M3" s="105"/>
      <c r="N3" s="105"/>
      <c r="O3" s="105"/>
      <c r="P3" s="105"/>
      <c r="Q3" s="105"/>
      <c r="R3" s="105"/>
      <c r="S3" s="105"/>
      <c r="T3" s="105"/>
      <c r="U3" s="105"/>
      <c r="V3" s="33"/>
      <c r="W3" s="33"/>
      <c r="X3" s="33"/>
      <c r="Y3" s="33"/>
      <c r="Z3" s="33"/>
    </row>
    <row r="4" spans="1:26" ht="22.5" customHeight="1">
      <c r="A4" s="105"/>
      <c r="B4" s="130" t="s">
        <v>489</v>
      </c>
      <c r="C4" s="70"/>
      <c r="D4" s="105"/>
      <c r="E4" s="105"/>
      <c r="F4" s="105"/>
      <c r="G4" s="105"/>
      <c r="H4" s="105"/>
      <c r="I4" s="105"/>
      <c r="J4" s="105"/>
      <c r="K4" s="105"/>
      <c r="L4" s="105"/>
      <c r="M4" s="105"/>
      <c r="N4" s="105"/>
      <c r="O4" s="105"/>
      <c r="P4" s="105"/>
      <c r="Q4" s="105"/>
      <c r="R4" s="105"/>
      <c r="S4" s="105"/>
      <c r="T4" s="105"/>
      <c r="U4" s="105"/>
      <c r="V4" s="33"/>
      <c r="W4" s="33"/>
      <c r="X4" s="33"/>
      <c r="Y4" s="33"/>
      <c r="Z4" s="33"/>
    </row>
    <row r="5" spans="1:26" ht="23.25" customHeight="1">
      <c r="A5" s="105"/>
      <c r="B5" s="130" t="s">
        <v>490</v>
      </c>
      <c r="C5" s="70"/>
      <c r="D5" s="105"/>
      <c r="E5" s="105"/>
      <c r="F5" s="105"/>
      <c r="G5" s="105"/>
      <c r="H5" s="105"/>
      <c r="I5" s="105"/>
      <c r="J5" s="105"/>
      <c r="K5" s="105"/>
      <c r="L5" s="105"/>
      <c r="M5" s="105"/>
      <c r="N5" s="105"/>
      <c r="O5" s="105"/>
      <c r="P5" s="105"/>
      <c r="Q5" s="105"/>
      <c r="R5" s="105"/>
      <c r="S5" s="105"/>
      <c r="T5" s="105"/>
      <c r="U5" s="105"/>
      <c r="V5" s="33"/>
      <c r="W5" s="33"/>
      <c r="X5" s="33"/>
      <c r="Y5" s="33"/>
      <c r="Z5" s="33"/>
    </row>
    <row r="6" spans="1:26" ht="27.75" customHeight="1">
      <c r="A6" s="105"/>
      <c r="B6" s="346"/>
      <c r="C6" s="230"/>
      <c r="D6" s="105"/>
      <c r="E6" s="105"/>
      <c r="F6" s="105"/>
      <c r="G6" s="105"/>
      <c r="H6" s="105"/>
      <c r="I6" s="105"/>
      <c r="J6" s="105"/>
      <c r="K6" s="105"/>
      <c r="L6" s="105"/>
      <c r="M6" s="105"/>
      <c r="N6" s="105"/>
      <c r="O6" s="105"/>
      <c r="P6" s="105"/>
      <c r="Q6" s="105"/>
      <c r="R6" s="105"/>
      <c r="S6" s="105"/>
      <c r="T6" s="105"/>
      <c r="U6" s="105"/>
      <c r="V6" s="33"/>
      <c r="W6" s="33"/>
      <c r="X6" s="33"/>
      <c r="Y6" s="33"/>
      <c r="Z6" s="33"/>
    </row>
    <row r="7" spans="1:26" ht="18" customHeight="1">
      <c r="A7" s="105"/>
      <c r="B7" s="347" t="s">
        <v>491</v>
      </c>
      <c r="C7" s="230"/>
      <c r="D7" s="105"/>
      <c r="E7" s="105"/>
      <c r="F7" s="105"/>
      <c r="G7" s="105"/>
      <c r="H7" s="105"/>
      <c r="I7" s="105"/>
      <c r="J7" s="105"/>
      <c r="K7" s="105"/>
      <c r="L7" s="105"/>
      <c r="M7" s="105"/>
      <c r="N7" s="105"/>
      <c r="O7" s="105"/>
      <c r="P7" s="105"/>
      <c r="Q7" s="105"/>
      <c r="R7" s="105"/>
      <c r="S7" s="105"/>
      <c r="T7" s="105"/>
      <c r="U7" s="105"/>
      <c r="V7" s="33"/>
      <c r="W7" s="33"/>
      <c r="X7" s="33"/>
      <c r="Y7" s="33"/>
      <c r="Z7" s="33"/>
    </row>
    <row r="8" spans="1:26" ht="108" customHeight="1">
      <c r="A8" s="105"/>
      <c r="B8" s="131" t="s">
        <v>492</v>
      </c>
      <c r="C8" s="70"/>
      <c r="D8" s="105"/>
      <c r="E8" s="105"/>
      <c r="F8" s="105"/>
      <c r="G8" s="105"/>
      <c r="H8" s="105"/>
      <c r="I8" s="105"/>
      <c r="J8" s="105"/>
      <c r="K8" s="105"/>
      <c r="L8" s="105"/>
      <c r="M8" s="105"/>
      <c r="N8" s="105"/>
      <c r="O8" s="105"/>
      <c r="P8" s="105"/>
      <c r="Q8" s="105"/>
      <c r="R8" s="105"/>
      <c r="S8" s="105"/>
      <c r="T8" s="105"/>
      <c r="U8" s="105"/>
      <c r="V8" s="33"/>
      <c r="W8" s="33"/>
      <c r="X8" s="33"/>
      <c r="Y8" s="33"/>
      <c r="Z8" s="33"/>
    </row>
    <row r="9" spans="1:26" ht="409.5" customHeight="1">
      <c r="A9" s="33"/>
      <c r="B9" s="348" t="s">
        <v>493</v>
      </c>
      <c r="C9" s="230"/>
      <c r="D9" s="132"/>
      <c r="E9" s="105"/>
      <c r="F9" s="105"/>
      <c r="G9" s="105"/>
      <c r="H9" s="105"/>
      <c r="I9" s="105"/>
      <c r="J9" s="105"/>
      <c r="K9" s="105"/>
      <c r="L9" s="105"/>
      <c r="M9" s="105"/>
      <c r="N9" s="105"/>
      <c r="O9" s="105"/>
      <c r="P9" s="105"/>
      <c r="Q9" s="105"/>
      <c r="R9" s="105"/>
      <c r="S9" s="105"/>
      <c r="T9" s="105"/>
      <c r="U9" s="105"/>
      <c r="V9" s="33"/>
      <c r="W9" s="33"/>
      <c r="X9" s="33"/>
      <c r="Y9" s="33"/>
      <c r="Z9" s="33"/>
    </row>
    <row r="10" spans="1:26" ht="13.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37.5" customHeight="1">
      <c r="A12" s="105"/>
      <c r="B12" s="70"/>
      <c r="C12" s="70"/>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3" t="s">
        <v>494</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3"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3" t="s">
        <v>250</v>
      </c>
      <c r="B3" s="133"/>
      <c r="C3" s="133"/>
      <c r="D3" s="133"/>
      <c r="E3" s="133"/>
      <c r="F3" s="133"/>
      <c r="G3" s="133"/>
      <c r="H3" s="133"/>
      <c r="I3" s="133"/>
      <c r="J3" s="133"/>
      <c r="K3" s="133"/>
      <c r="L3" s="133"/>
      <c r="M3" s="133"/>
      <c r="N3" s="133"/>
      <c r="O3" s="133"/>
      <c r="P3" s="133"/>
      <c r="Q3" s="133"/>
      <c r="R3" s="133"/>
      <c r="S3" s="133"/>
      <c r="T3" s="133"/>
      <c r="U3" s="133"/>
      <c r="V3" s="133"/>
      <c r="W3" s="133"/>
      <c r="X3" s="31"/>
      <c r="Y3" s="31"/>
      <c r="Z3" s="31"/>
    </row>
    <row r="4" spans="1:26" ht="13.5" customHeight="1">
      <c r="A4" s="133"/>
      <c r="B4" s="133"/>
      <c r="C4" s="133"/>
      <c r="D4" s="133"/>
      <c r="E4" s="133"/>
      <c r="F4" s="133"/>
      <c r="G4" s="133"/>
      <c r="H4" s="133"/>
      <c r="I4" s="133"/>
      <c r="J4" s="133"/>
      <c r="K4" s="133"/>
      <c r="L4" s="133"/>
      <c r="M4" s="133"/>
      <c r="N4" s="133"/>
      <c r="O4" s="133"/>
      <c r="P4" s="133"/>
      <c r="Q4" s="133"/>
      <c r="R4" s="133"/>
      <c r="S4" s="133"/>
      <c r="T4" s="133"/>
      <c r="U4" s="133"/>
      <c r="V4" s="133"/>
      <c r="W4" s="133"/>
      <c r="X4" s="31"/>
      <c r="Y4" s="31"/>
      <c r="Z4" s="31"/>
    </row>
    <row r="5" spans="1:26" ht="12.75" customHeight="1">
      <c r="A5" s="133" t="s">
        <v>495</v>
      </c>
      <c r="B5" s="133"/>
      <c r="C5" s="133"/>
      <c r="D5" s="133"/>
      <c r="E5" s="133"/>
      <c r="F5" s="133"/>
      <c r="G5" s="133"/>
      <c r="H5" s="133"/>
      <c r="I5" s="133"/>
      <c r="J5" s="133"/>
      <c r="K5" s="133"/>
      <c r="L5" s="133"/>
      <c r="M5" s="133"/>
      <c r="N5" s="133"/>
      <c r="O5" s="133"/>
      <c r="P5" s="133"/>
      <c r="Q5" s="133"/>
      <c r="R5" s="133"/>
      <c r="S5" s="133"/>
      <c r="T5" s="133"/>
      <c r="U5" s="133"/>
      <c r="V5" s="133"/>
      <c r="W5" s="133"/>
      <c r="X5" s="31"/>
      <c r="Y5" s="31"/>
      <c r="Z5" s="31"/>
    </row>
    <row r="6" spans="1:26" ht="13.5" customHeight="1">
      <c r="A6" s="133" t="s">
        <v>496</v>
      </c>
      <c r="B6" s="133"/>
      <c r="C6" s="133"/>
      <c r="D6" s="133"/>
      <c r="E6" s="133"/>
      <c r="F6" s="133"/>
      <c r="G6" s="133"/>
      <c r="H6" s="133"/>
      <c r="I6" s="133"/>
      <c r="J6" s="133"/>
      <c r="K6" s="133"/>
      <c r="L6" s="133"/>
      <c r="M6" s="133"/>
      <c r="N6" s="133"/>
      <c r="O6" s="133"/>
      <c r="P6" s="133"/>
      <c r="Q6" s="133"/>
      <c r="R6" s="133"/>
      <c r="S6" s="133"/>
      <c r="T6" s="133"/>
      <c r="U6" s="133"/>
      <c r="V6" s="133"/>
      <c r="W6" s="133"/>
      <c r="X6" s="31"/>
      <c r="Y6" s="31"/>
      <c r="Z6" s="31"/>
    </row>
    <row r="7" spans="1:26" ht="13.5" customHeight="1">
      <c r="A7" s="133"/>
      <c r="B7" s="133"/>
      <c r="C7" s="133"/>
      <c r="D7" s="133"/>
      <c r="E7" s="133"/>
      <c r="F7" s="133"/>
      <c r="G7" s="133"/>
      <c r="H7" s="133"/>
      <c r="I7" s="133"/>
      <c r="J7" s="133"/>
      <c r="K7" s="133"/>
      <c r="L7" s="133"/>
      <c r="M7" s="133"/>
      <c r="N7" s="133"/>
      <c r="O7" s="133"/>
      <c r="P7" s="133"/>
      <c r="Q7" s="133"/>
      <c r="R7" s="133"/>
      <c r="S7" s="133"/>
      <c r="T7" s="133"/>
      <c r="U7" s="133"/>
      <c r="V7" s="133"/>
      <c r="W7" s="133"/>
      <c r="X7" s="31"/>
      <c r="Y7" s="31"/>
      <c r="Z7" s="31"/>
    </row>
    <row r="8" spans="1:26" ht="13.5" customHeight="1">
      <c r="A8" s="134" t="s">
        <v>497</v>
      </c>
      <c r="B8" s="133"/>
      <c r="C8" s="133"/>
      <c r="D8" s="133"/>
      <c r="E8" s="133"/>
      <c r="F8" s="133"/>
      <c r="G8" s="133"/>
      <c r="H8" s="133"/>
      <c r="I8" s="133"/>
      <c r="J8" s="133"/>
      <c r="K8" s="133"/>
      <c r="L8" s="133"/>
      <c r="M8" s="133"/>
      <c r="N8" s="133"/>
      <c r="O8" s="133"/>
      <c r="P8" s="133"/>
      <c r="Q8" s="133"/>
      <c r="R8" s="133"/>
      <c r="S8" s="133"/>
      <c r="T8" s="133"/>
      <c r="U8" s="133"/>
      <c r="V8" s="133"/>
      <c r="W8" s="133"/>
      <c r="X8" s="31"/>
      <c r="Y8" s="31"/>
      <c r="Z8" s="31"/>
    </row>
    <row r="9" spans="1:26" ht="13.5" customHeight="1">
      <c r="A9" s="33" t="s">
        <v>498</v>
      </c>
      <c r="B9" s="133"/>
      <c r="C9" s="133"/>
      <c r="D9" s="133"/>
      <c r="E9" s="133"/>
      <c r="F9" s="133"/>
      <c r="G9" s="133"/>
      <c r="H9" s="133"/>
      <c r="I9" s="133"/>
      <c r="J9" s="133"/>
      <c r="K9" s="133"/>
      <c r="L9" s="133"/>
      <c r="M9" s="133"/>
      <c r="N9" s="133"/>
      <c r="O9" s="133"/>
      <c r="P9" s="133"/>
      <c r="Q9" s="133"/>
      <c r="R9" s="133"/>
      <c r="S9" s="133"/>
      <c r="T9" s="133"/>
      <c r="U9" s="133"/>
      <c r="V9" s="133"/>
      <c r="W9" s="133"/>
      <c r="X9" s="31"/>
      <c r="Y9" s="31"/>
      <c r="Z9" s="31"/>
    </row>
    <row r="10" spans="1:26" ht="13.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31"/>
      <c r="Y10" s="31"/>
      <c r="Z10" s="31"/>
    </row>
    <row r="11" spans="1:26" ht="13.5" customHeight="1">
      <c r="A11" s="41" t="s">
        <v>499</v>
      </c>
      <c r="B11" s="41" t="s">
        <v>500</v>
      </c>
      <c r="C11" s="133">
        <f>VLOOKUP('6l_FP'!B5,Sąrašai!A12:B13,2,FALSE)</f>
        <v>1</v>
      </c>
      <c r="D11" s="133"/>
      <c r="E11" s="133"/>
      <c r="F11" s="133"/>
      <c r="G11" s="133"/>
      <c r="H11" s="133"/>
      <c r="I11" s="133"/>
      <c r="J11" s="133"/>
      <c r="K11" s="133"/>
      <c r="L11" s="133"/>
      <c r="M11" s="133"/>
      <c r="N11" s="133"/>
      <c r="O11" s="133"/>
      <c r="P11" s="133"/>
      <c r="Q11" s="133"/>
      <c r="R11" s="133"/>
      <c r="S11" s="133"/>
      <c r="T11" s="133"/>
      <c r="U11" s="133"/>
      <c r="V11" s="133"/>
      <c r="W11" s="133"/>
      <c r="X11" s="31"/>
      <c r="Y11" s="31"/>
      <c r="Z11" s="31"/>
    </row>
    <row r="12" spans="1:26" ht="13.5" customHeight="1">
      <c r="A12" s="33" t="s">
        <v>100</v>
      </c>
      <c r="B12" s="33">
        <v>1</v>
      </c>
      <c r="C12" s="133"/>
      <c r="D12" s="133"/>
      <c r="E12" s="133"/>
      <c r="F12" s="133"/>
      <c r="G12" s="133"/>
      <c r="H12" s="133"/>
      <c r="I12" s="133"/>
      <c r="J12" s="133"/>
      <c r="K12" s="133"/>
      <c r="L12" s="133"/>
      <c r="M12" s="133"/>
      <c r="N12" s="133"/>
      <c r="O12" s="133"/>
      <c r="P12" s="133"/>
      <c r="Q12" s="133"/>
      <c r="R12" s="133"/>
      <c r="S12" s="133"/>
      <c r="T12" s="133"/>
      <c r="U12" s="133"/>
      <c r="V12" s="133"/>
      <c r="W12" s="133"/>
      <c r="X12" s="31"/>
      <c r="Y12" s="31"/>
      <c r="Z12" s="31"/>
    </row>
    <row r="13" spans="1:26" ht="13.5" customHeight="1">
      <c r="A13" s="33" t="s">
        <v>501</v>
      </c>
      <c r="B13" s="33">
        <v>2</v>
      </c>
      <c r="C13" s="133"/>
      <c r="D13" s="133"/>
      <c r="E13" s="133"/>
      <c r="F13" s="133"/>
      <c r="G13" s="133"/>
      <c r="H13" s="133"/>
      <c r="I13" s="133"/>
      <c r="J13" s="133"/>
      <c r="K13" s="133"/>
      <c r="L13" s="133"/>
      <c r="M13" s="133"/>
      <c r="N13" s="133"/>
      <c r="O13" s="133"/>
      <c r="P13" s="133"/>
      <c r="Q13" s="133"/>
      <c r="R13" s="133"/>
      <c r="S13" s="133"/>
      <c r="T13" s="133"/>
      <c r="U13" s="133"/>
      <c r="V13" s="133"/>
      <c r="W13" s="133"/>
      <c r="X13" s="31"/>
      <c r="Y13" s="31"/>
      <c r="Z13" s="31"/>
    </row>
    <row r="14" spans="1:26" ht="13.5" customHeight="1">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31"/>
      <c r="Y14" s="31"/>
      <c r="Z14" s="31"/>
    </row>
    <row r="15" spans="1:26" ht="13.5" customHeight="1">
      <c r="A15" s="41" t="s">
        <v>502</v>
      </c>
      <c r="B15" s="133"/>
      <c r="C15" s="133"/>
      <c r="D15" s="133"/>
      <c r="E15" s="133"/>
      <c r="F15" s="133"/>
      <c r="G15" s="133"/>
      <c r="H15" s="133"/>
      <c r="I15" s="133"/>
      <c r="J15" s="133"/>
      <c r="K15" s="133"/>
      <c r="L15" s="133"/>
      <c r="M15" s="133"/>
      <c r="N15" s="133"/>
      <c r="O15" s="133"/>
      <c r="P15" s="133"/>
      <c r="Q15" s="133"/>
      <c r="R15" s="133"/>
      <c r="S15" s="133"/>
      <c r="T15" s="133"/>
      <c r="U15" s="133"/>
      <c r="V15" s="133"/>
      <c r="W15" s="133"/>
      <c r="X15" s="31"/>
      <c r="Y15" s="31"/>
      <c r="Z15" s="31"/>
    </row>
    <row r="16" spans="1:26" ht="13.5" customHeight="1">
      <c r="A16" s="33">
        <v>21</v>
      </c>
      <c r="B16" s="133"/>
      <c r="C16" s="133"/>
      <c r="D16" s="133"/>
      <c r="E16" s="133"/>
      <c r="F16" s="133"/>
      <c r="G16" s="133"/>
      <c r="H16" s="133"/>
      <c r="I16" s="133"/>
      <c r="J16" s="133"/>
      <c r="K16" s="133"/>
      <c r="L16" s="133"/>
      <c r="M16" s="133"/>
      <c r="N16" s="133"/>
      <c r="O16" s="133"/>
      <c r="P16" s="133"/>
      <c r="Q16" s="133"/>
      <c r="R16" s="133"/>
      <c r="S16" s="133"/>
      <c r="T16" s="133"/>
      <c r="U16" s="133"/>
      <c r="V16" s="133"/>
      <c r="W16" s="133"/>
      <c r="X16" s="31"/>
      <c r="Y16" s="31"/>
      <c r="Z16" s="31"/>
    </row>
    <row r="17" spans="1:26" ht="13.5" customHeight="1">
      <c r="A17" s="33">
        <v>9</v>
      </c>
      <c r="B17" s="133"/>
      <c r="C17" s="133"/>
      <c r="D17" s="133"/>
      <c r="E17" s="133"/>
      <c r="F17" s="133"/>
      <c r="G17" s="133"/>
      <c r="H17" s="133"/>
      <c r="I17" s="133"/>
      <c r="J17" s="133"/>
      <c r="K17" s="133"/>
      <c r="L17" s="133"/>
      <c r="M17" s="133"/>
      <c r="N17" s="133"/>
      <c r="O17" s="133"/>
      <c r="P17" s="133"/>
      <c r="Q17" s="133"/>
      <c r="R17" s="133"/>
      <c r="S17" s="133"/>
      <c r="T17" s="133"/>
      <c r="U17" s="133"/>
      <c r="V17" s="133"/>
      <c r="W17" s="133"/>
      <c r="X17" s="31"/>
      <c r="Y17" s="31"/>
      <c r="Z17" s="31"/>
    </row>
    <row r="18" spans="1:26" ht="13.5" customHeight="1">
      <c r="A18" s="33">
        <v>0</v>
      </c>
      <c r="B18" s="133"/>
      <c r="C18" s="133"/>
      <c r="D18" s="133"/>
      <c r="E18" s="133"/>
      <c r="F18" s="133"/>
      <c r="G18" s="133"/>
      <c r="H18" s="133"/>
      <c r="I18" s="133"/>
      <c r="J18" s="133"/>
      <c r="K18" s="133"/>
      <c r="L18" s="133"/>
      <c r="M18" s="133"/>
      <c r="N18" s="133"/>
      <c r="O18" s="133"/>
      <c r="P18" s="133"/>
      <c r="Q18" s="133"/>
      <c r="R18" s="133"/>
      <c r="S18" s="133"/>
      <c r="T18" s="133"/>
      <c r="U18" s="133"/>
      <c r="V18" s="133"/>
      <c r="W18" s="133"/>
      <c r="X18" s="31"/>
      <c r="Y18" s="31"/>
      <c r="Z18" s="31"/>
    </row>
    <row r="19" spans="1:26" ht="13.5" customHeight="1">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31"/>
      <c r="Y19" s="31"/>
      <c r="Z19" s="31"/>
    </row>
    <row r="20" spans="1:26" ht="13.5" customHeight="1">
      <c r="A20" s="41" t="s">
        <v>503</v>
      </c>
      <c r="B20" s="135" t="s">
        <v>500</v>
      </c>
      <c r="C20" s="135">
        <f>VLOOKUP('6l_FP'!B7,Sąrašai!A21:B22,2,FALSE)</f>
        <v>1</v>
      </c>
      <c r="D20" s="133"/>
      <c r="E20" s="133"/>
      <c r="F20" s="133"/>
      <c r="G20" s="133"/>
      <c r="H20" s="133"/>
      <c r="I20" s="133"/>
      <c r="J20" s="133"/>
      <c r="K20" s="133"/>
      <c r="L20" s="133"/>
      <c r="M20" s="133"/>
      <c r="N20" s="133"/>
      <c r="O20" s="133"/>
      <c r="P20" s="133"/>
      <c r="Q20" s="133"/>
      <c r="R20" s="133"/>
      <c r="S20" s="133"/>
      <c r="T20" s="133"/>
      <c r="U20" s="133"/>
      <c r="V20" s="133"/>
      <c r="W20" s="133"/>
      <c r="X20" s="31"/>
      <c r="Y20" s="31"/>
      <c r="Z20" s="31"/>
    </row>
    <row r="21" spans="1:26" ht="13.5" customHeight="1">
      <c r="A21" s="33" t="s">
        <v>103</v>
      </c>
      <c r="B21" s="136">
        <v>1</v>
      </c>
      <c r="D21" s="133"/>
      <c r="E21" s="133"/>
      <c r="F21" s="133"/>
      <c r="G21" s="133"/>
      <c r="H21" s="133"/>
      <c r="I21" s="133"/>
      <c r="J21" s="133"/>
      <c r="K21" s="133"/>
      <c r="L21" s="133"/>
      <c r="M21" s="133"/>
      <c r="N21" s="133"/>
      <c r="O21" s="133"/>
      <c r="P21" s="133"/>
      <c r="Q21" s="133"/>
      <c r="R21" s="133"/>
      <c r="S21" s="133"/>
      <c r="T21" s="133"/>
      <c r="U21" s="133"/>
      <c r="V21" s="133"/>
      <c r="W21" s="133"/>
      <c r="X21" s="31"/>
      <c r="Y21" s="31"/>
      <c r="Z21" s="31"/>
    </row>
    <row r="22" spans="1:26" ht="13.5" customHeight="1">
      <c r="A22" s="33" t="s">
        <v>504</v>
      </c>
      <c r="B22" s="136">
        <v>2</v>
      </c>
      <c r="D22" s="133"/>
      <c r="E22" s="133"/>
      <c r="F22" s="133"/>
      <c r="G22" s="133"/>
      <c r="H22" s="133"/>
      <c r="I22" s="133"/>
      <c r="J22" s="133"/>
      <c r="K22" s="133"/>
      <c r="L22" s="133"/>
      <c r="M22" s="133"/>
      <c r="N22" s="133"/>
      <c r="O22" s="133"/>
      <c r="P22" s="133"/>
      <c r="Q22" s="133"/>
      <c r="R22" s="133"/>
      <c r="S22" s="133"/>
      <c r="T22" s="133"/>
      <c r="U22" s="133"/>
      <c r="V22" s="133"/>
      <c r="W22" s="133"/>
      <c r="X22" s="31"/>
      <c r="Y22" s="31"/>
      <c r="Z22" s="31"/>
    </row>
    <row r="23" spans="1:26" ht="13.5"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31"/>
      <c r="Y23" s="31"/>
      <c r="Z23" s="31"/>
    </row>
    <row r="24" spans="1:26" ht="13.5"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31"/>
      <c r="Y24" s="31"/>
      <c r="Z24" s="31"/>
    </row>
    <row r="25" spans="1:26" ht="13.5" customHeight="1">
      <c r="A25" s="137" t="s">
        <v>505</v>
      </c>
      <c r="B25" s="133"/>
      <c r="C25" s="133"/>
      <c r="D25" s="133"/>
      <c r="E25" s="133"/>
      <c r="F25" s="133"/>
      <c r="G25" s="133"/>
      <c r="H25" s="133"/>
      <c r="I25" s="133"/>
      <c r="J25" s="133"/>
      <c r="K25" s="133"/>
      <c r="L25" s="133"/>
      <c r="M25" s="133"/>
      <c r="N25" s="133"/>
      <c r="O25" s="133"/>
      <c r="P25" s="133"/>
      <c r="Q25" s="133"/>
      <c r="R25" s="133"/>
      <c r="S25" s="133"/>
      <c r="T25" s="133"/>
      <c r="U25" s="133"/>
      <c r="V25" s="133"/>
      <c r="W25" s="133"/>
      <c r="X25" s="31"/>
      <c r="Y25" s="31"/>
      <c r="Z25" s="31"/>
    </row>
    <row r="26" spans="1:26" ht="13.5" customHeight="1">
      <c r="A26" s="137" t="s">
        <v>506</v>
      </c>
      <c r="B26" s="133"/>
      <c r="C26" s="133"/>
      <c r="D26" s="133"/>
      <c r="E26" s="133"/>
      <c r="F26" s="133"/>
      <c r="G26" s="133"/>
      <c r="H26" s="133"/>
      <c r="I26" s="133"/>
      <c r="J26" s="133"/>
      <c r="K26" s="133"/>
      <c r="L26" s="133"/>
      <c r="M26" s="133"/>
      <c r="N26" s="133"/>
      <c r="O26" s="133"/>
      <c r="P26" s="133"/>
      <c r="Q26" s="133"/>
      <c r="R26" s="133"/>
      <c r="S26" s="133"/>
      <c r="T26" s="133"/>
      <c r="U26" s="133"/>
      <c r="V26" s="133"/>
      <c r="W26" s="133"/>
      <c r="X26" s="31"/>
      <c r="Y26" s="31"/>
      <c r="Z26" s="31"/>
    </row>
    <row r="27" spans="1:26" ht="13.5" customHeight="1">
      <c r="A27" s="137" t="s">
        <v>507</v>
      </c>
      <c r="B27" s="133"/>
      <c r="C27" s="133"/>
      <c r="D27" s="133"/>
      <c r="E27" s="133"/>
      <c r="F27" s="133"/>
      <c r="G27" s="133"/>
      <c r="H27" s="133"/>
      <c r="I27" s="133"/>
      <c r="J27" s="133"/>
      <c r="K27" s="133"/>
      <c r="L27" s="133"/>
      <c r="M27" s="133"/>
      <c r="N27" s="133"/>
      <c r="O27" s="133"/>
      <c r="P27" s="133"/>
      <c r="Q27" s="133"/>
      <c r="R27" s="133"/>
      <c r="S27" s="133"/>
      <c r="T27" s="133"/>
      <c r="U27" s="133"/>
      <c r="V27" s="133"/>
      <c r="W27" s="133"/>
      <c r="X27" s="31"/>
      <c r="Y27" s="31"/>
      <c r="Z27" s="31"/>
    </row>
    <row r="28" spans="1:26" ht="13.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31"/>
      <c r="Y28" s="31"/>
      <c r="Z28" s="31"/>
    </row>
    <row r="29" spans="1:26" ht="13.5" customHeight="1">
      <c r="A29" s="133" t="s">
        <v>508</v>
      </c>
      <c r="B29" s="133"/>
      <c r="C29" s="133"/>
      <c r="D29" s="133"/>
      <c r="E29" s="133"/>
      <c r="F29" s="133"/>
      <c r="G29" s="133"/>
      <c r="H29" s="133"/>
      <c r="I29" s="133"/>
      <c r="J29" s="133"/>
      <c r="K29" s="133"/>
      <c r="L29" s="133"/>
      <c r="M29" s="133"/>
      <c r="N29" s="133"/>
      <c r="O29" s="133"/>
      <c r="P29" s="133"/>
      <c r="Q29" s="133"/>
      <c r="R29" s="133"/>
      <c r="S29" s="133"/>
      <c r="T29" s="133"/>
      <c r="U29" s="133"/>
      <c r="V29" s="133"/>
      <c r="W29" s="133"/>
      <c r="X29" s="31"/>
      <c r="Y29" s="31"/>
      <c r="Z29" s="31"/>
    </row>
    <row r="30" spans="1:26" ht="13.5" customHeight="1">
      <c r="A30" s="133" t="s">
        <v>509</v>
      </c>
      <c r="B30" s="133"/>
      <c r="C30" s="133"/>
      <c r="D30" s="133"/>
      <c r="E30" s="133"/>
      <c r="F30" s="133"/>
      <c r="G30" s="133"/>
      <c r="H30" s="133"/>
      <c r="I30" s="133"/>
      <c r="J30" s="133"/>
      <c r="K30" s="133"/>
      <c r="L30" s="133"/>
      <c r="M30" s="133"/>
      <c r="N30" s="133"/>
      <c r="O30" s="133"/>
      <c r="P30" s="133"/>
      <c r="Q30" s="133"/>
      <c r="R30" s="133"/>
      <c r="S30" s="133"/>
      <c r="T30" s="133"/>
      <c r="U30" s="133"/>
      <c r="V30" s="133"/>
      <c r="W30" s="133"/>
      <c r="X30" s="31"/>
      <c r="Y30" s="31"/>
      <c r="Z30" s="31"/>
    </row>
    <row r="31" spans="1:26" ht="15" customHeight="1">
      <c r="A31" s="133" t="s">
        <v>510</v>
      </c>
      <c r="B31" s="133"/>
      <c r="C31" s="133"/>
      <c r="D31" s="133"/>
      <c r="E31" s="133"/>
      <c r="F31" s="133"/>
      <c r="G31" s="133"/>
      <c r="H31" s="133"/>
      <c r="I31" s="133"/>
      <c r="J31" s="133"/>
      <c r="K31" s="133"/>
      <c r="L31" s="133"/>
      <c r="M31" s="133"/>
      <c r="N31" s="133"/>
      <c r="O31" s="133"/>
      <c r="P31" s="133"/>
      <c r="Q31" s="133"/>
      <c r="R31" s="133"/>
      <c r="S31" s="133"/>
      <c r="T31" s="133"/>
      <c r="U31" s="133"/>
      <c r="V31" s="133"/>
      <c r="W31" s="133"/>
      <c r="X31" s="31"/>
      <c r="Y31" s="31"/>
      <c r="Z31" s="31"/>
    </row>
    <row r="32" spans="1:26" ht="30" customHeight="1">
      <c r="A32" s="133" t="s">
        <v>511</v>
      </c>
      <c r="B32" s="133"/>
      <c r="C32" s="133"/>
      <c r="D32" s="133"/>
      <c r="E32" s="133"/>
      <c r="F32" s="133"/>
      <c r="G32" s="133"/>
      <c r="H32" s="133"/>
      <c r="I32" s="133"/>
      <c r="J32" s="133"/>
      <c r="K32" s="133"/>
      <c r="L32" s="133"/>
      <c r="M32" s="133"/>
      <c r="N32" s="133"/>
      <c r="O32" s="133"/>
      <c r="P32" s="133"/>
      <c r="Q32" s="133"/>
      <c r="R32" s="133"/>
      <c r="S32" s="133"/>
      <c r="T32" s="133"/>
      <c r="U32" s="133"/>
      <c r="V32" s="133"/>
      <c r="W32" s="133"/>
      <c r="X32" s="31"/>
      <c r="Y32" s="31"/>
      <c r="Z32" s="31"/>
    </row>
    <row r="33" spans="1:26" ht="13.5" customHeight="1">
      <c r="A33" s="133" t="s">
        <v>512</v>
      </c>
      <c r="B33" s="133"/>
      <c r="C33" s="133"/>
      <c r="D33" s="133"/>
      <c r="E33" s="133"/>
      <c r="F33" s="133"/>
      <c r="G33" s="133"/>
      <c r="H33" s="133"/>
      <c r="I33" s="133"/>
      <c r="J33" s="133"/>
      <c r="K33" s="133"/>
      <c r="L33" s="133"/>
      <c r="M33" s="133"/>
      <c r="N33" s="133"/>
      <c r="O33" s="133"/>
      <c r="P33" s="133"/>
      <c r="Q33" s="133"/>
      <c r="R33" s="133"/>
      <c r="S33" s="133"/>
      <c r="T33" s="133"/>
      <c r="U33" s="133"/>
      <c r="V33" s="133"/>
      <c r="W33" s="133"/>
      <c r="X33" s="31"/>
      <c r="Y33" s="31"/>
      <c r="Z33" s="31"/>
    </row>
    <row r="34" spans="1:26" ht="13.5" customHeight="1">
      <c r="A34" s="133" t="s">
        <v>513</v>
      </c>
      <c r="B34" s="133"/>
      <c r="C34" s="133"/>
      <c r="D34" s="133"/>
      <c r="E34" s="133"/>
      <c r="F34" s="133"/>
      <c r="G34" s="133"/>
      <c r="H34" s="133"/>
      <c r="I34" s="133"/>
      <c r="J34" s="133"/>
      <c r="K34" s="133"/>
      <c r="L34" s="133"/>
      <c r="M34" s="133"/>
      <c r="N34" s="133"/>
      <c r="O34" s="133"/>
      <c r="P34" s="133"/>
      <c r="Q34" s="133"/>
      <c r="R34" s="133"/>
      <c r="S34" s="133"/>
      <c r="T34" s="133"/>
      <c r="U34" s="133"/>
      <c r="V34" s="133"/>
      <c r="W34" s="133"/>
      <c r="X34" s="31"/>
      <c r="Y34" s="31"/>
      <c r="Z34" s="31"/>
    </row>
    <row r="35" spans="1:26" ht="13.5" customHeight="1">
      <c r="A35" s="138"/>
      <c r="B35" s="133"/>
      <c r="C35" s="133"/>
      <c r="D35" s="133"/>
      <c r="E35" s="133"/>
      <c r="F35" s="133"/>
      <c r="G35" s="133"/>
      <c r="H35" s="133"/>
      <c r="I35" s="133"/>
      <c r="J35" s="133"/>
      <c r="K35" s="133"/>
      <c r="L35" s="133"/>
      <c r="M35" s="133"/>
      <c r="N35" s="133"/>
      <c r="O35" s="133"/>
      <c r="P35" s="133"/>
      <c r="Q35" s="133"/>
      <c r="R35" s="133"/>
      <c r="S35" s="133"/>
      <c r="T35" s="133"/>
      <c r="U35" s="133"/>
      <c r="V35" s="133"/>
      <c r="W35" s="133"/>
      <c r="X35" s="31"/>
      <c r="Y35" s="31"/>
      <c r="Z35" s="31"/>
    </row>
    <row r="36" spans="1:26" ht="13.5" customHeight="1">
      <c r="A36" s="133" t="s">
        <v>514</v>
      </c>
      <c r="B36" s="133"/>
      <c r="C36" s="133"/>
      <c r="D36" s="133"/>
      <c r="E36" s="133"/>
      <c r="F36" s="133"/>
      <c r="G36" s="133"/>
      <c r="H36" s="133"/>
      <c r="I36" s="133"/>
      <c r="J36" s="133"/>
      <c r="K36" s="133"/>
      <c r="L36" s="133"/>
      <c r="M36" s="133"/>
      <c r="N36" s="133"/>
      <c r="O36" s="133"/>
      <c r="P36" s="133"/>
      <c r="Q36" s="133"/>
      <c r="R36" s="133"/>
      <c r="S36" s="133"/>
      <c r="T36" s="133"/>
      <c r="U36" s="133"/>
      <c r="V36" s="133"/>
      <c r="W36" s="133"/>
      <c r="X36" s="31"/>
      <c r="Y36" s="31"/>
      <c r="Z36" s="31"/>
    </row>
    <row r="37" spans="1:26" ht="13.5" customHeight="1">
      <c r="A37" s="32" t="s">
        <v>515</v>
      </c>
      <c r="B37" s="133"/>
      <c r="C37" s="133"/>
      <c r="D37" s="133"/>
      <c r="E37" s="133"/>
      <c r="F37" s="133"/>
      <c r="G37" s="133"/>
      <c r="H37" s="133"/>
      <c r="I37" s="133"/>
      <c r="J37" s="133"/>
      <c r="K37" s="133"/>
      <c r="L37" s="133"/>
      <c r="M37" s="133"/>
      <c r="N37" s="133"/>
      <c r="O37" s="133"/>
      <c r="P37" s="133"/>
      <c r="Q37" s="133"/>
      <c r="R37" s="133"/>
      <c r="S37" s="133"/>
      <c r="T37" s="133"/>
      <c r="U37" s="133"/>
      <c r="V37" s="133"/>
      <c r="W37" s="133"/>
      <c r="X37" s="31"/>
      <c r="Y37" s="31"/>
      <c r="Z37" s="31"/>
    </row>
    <row r="38" spans="1:26" ht="13.5" customHeight="1">
      <c r="A38" s="32" t="s">
        <v>516</v>
      </c>
      <c r="B38" s="133"/>
      <c r="C38" s="133"/>
      <c r="D38" s="133"/>
      <c r="E38" s="133"/>
      <c r="F38" s="133"/>
      <c r="G38" s="133"/>
      <c r="H38" s="133"/>
      <c r="I38" s="133"/>
      <c r="J38" s="133"/>
      <c r="K38" s="133"/>
      <c r="L38" s="133"/>
      <c r="M38" s="133"/>
      <c r="N38" s="133"/>
      <c r="O38" s="133"/>
      <c r="P38" s="133"/>
      <c r="Q38" s="133"/>
      <c r="R38" s="133"/>
      <c r="S38" s="133"/>
      <c r="T38" s="133"/>
      <c r="U38" s="133"/>
      <c r="V38" s="133"/>
      <c r="W38" s="133"/>
      <c r="X38" s="31"/>
      <c r="Y38" s="31"/>
      <c r="Z38" s="31"/>
    </row>
    <row r="39" spans="1:26" ht="13.5" customHeigh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31"/>
      <c r="Y39" s="31"/>
      <c r="Z39" s="31"/>
    </row>
    <row r="40" spans="1:26" ht="13.5" customHeigh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31"/>
      <c r="Y40" s="31"/>
      <c r="Z40" s="31"/>
    </row>
    <row r="41" spans="1:26" ht="13.5" customHeight="1">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31"/>
      <c r="Y41" s="31"/>
      <c r="Z41" s="31"/>
    </row>
    <row r="42" spans="1:26" ht="13.5" customHeight="1">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31"/>
      <c r="Y42" s="31"/>
      <c r="Z42" s="31"/>
    </row>
    <row r="43" spans="1:26" ht="13.5"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31"/>
      <c r="Y43" s="31"/>
      <c r="Z43" s="31"/>
    </row>
    <row r="44" spans="1:26" ht="13.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31"/>
      <c r="Y44" s="31"/>
      <c r="Z44" s="31"/>
    </row>
    <row r="45" spans="1:26" ht="13.5" customHeigh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31"/>
      <c r="Y45" s="31"/>
      <c r="Z45" s="31"/>
    </row>
    <row r="46" spans="1:26" ht="13.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31"/>
      <c r="Y46" s="31"/>
      <c r="Z46" s="31"/>
    </row>
    <row r="47" spans="1:26" ht="13.5" customHeigh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31"/>
      <c r="Y47" s="31"/>
      <c r="Z47" s="31"/>
    </row>
    <row r="48" spans="1:26" ht="13.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31"/>
      <c r="Y48" s="31"/>
      <c r="Z48" s="31"/>
    </row>
    <row r="49" spans="1:26" ht="13.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31"/>
      <c r="Y49" s="31"/>
      <c r="Z49" s="31"/>
    </row>
    <row r="50" spans="1:26" ht="13.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31"/>
      <c r="Y50" s="31"/>
      <c r="Z50" s="31"/>
    </row>
    <row r="51" spans="1:26" ht="13.5" customHeight="1">
      <c r="A51" s="139"/>
      <c r="B51" s="133"/>
      <c r="C51" s="133"/>
      <c r="D51" s="133"/>
      <c r="E51" s="133"/>
      <c r="F51" s="133"/>
      <c r="G51" s="133"/>
      <c r="H51" s="133"/>
      <c r="I51" s="133"/>
      <c r="J51" s="133"/>
      <c r="K51" s="133"/>
      <c r="L51" s="133"/>
      <c r="M51" s="133"/>
      <c r="N51" s="133"/>
      <c r="O51" s="133"/>
      <c r="P51" s="133"/>
      <c r="Q51" s="133"/>
      <c r="R51" s="133"/>
      <c r="S51" s="133"/>
      <c r="T51" s="133"/>
      <c r="U51" s="133"/>
      <c r="V51" s="133"/>
      <c r="W51" s="133"/>
      <c r="X51" s="31"/>
      <c r="Y51" s="31"/>
      <c r="Z51" s="31"/>
    </row>
    <row r="52" spans="1:26" ht="13.5" customHeight="1">
      <c r="A52" s="140"/>
      <c r="B52" s="133"/>
      <c r="C52" s="133"/>
      <c r="D52" s="133"/>
      <c r="E52" s="133"/>
      <c r="F52" s="133"/>
      <c r="G52" s="133"/>
      <c r="H52" s="133"/>
      <c r="I52" s="133"/>
      <c r="J52" s="133"/>
      <c r="K52" s="133"/>
      <c r="L52" s="133"/>
      <c r="M52" s="133"/>
      <c r="N52" s="133"/>
      <c r="O52" s="133"/>
      <c r="P52" s="133"/>
      <c r="Q52" s="133"/>
      <c r="R52" s="133"/>
      <c r="S52" s="133"/>
      <c r="T52" s="133"/>
      <c r="U52" s="133"/>
      <c r="V52" s="133"/>
      <c r="W52" s="133"/>
      <c r="X52" s="31"/>
      <c r="Y52" s="31"/>
      <c r="Z52" s="31"/>
    </row>
    <row r="53" spans="1:26" ht="13.5" customHeight="1">
      <c r="A53" s="140"/>
      <c r="B53" s="133"/>
      <c r="C53" s="133"/>
      <c r="D53" s="133"/>
      <c r="E53" s="133"/>
      <c r="F53" s="133"/>
      <c r="G53" s="133"/>
      <c r="H53" s="133"/>
      <c r="I53" s="133"/>
      <c r="J53" s="133"/>
      <c r="K53" s="133"/>
      <c r="L53" s="133"/>
      <c r="M53" s="133"/>
      <c r="N53" s="133"/>
      <c r="O53" s="133"/>
      <c r="P53" s="133"/>
      <c r="Q53" s="133"/>
      <c r="R53" s="133"/>
      <c r="S53" s="133"/>
      <c r="T53" s="133"/>
      <c r="U53" s="133"/>
      <c r="V53" s="133"/>
      <c r="W53" s="133"/>
      <c r="X53" s="31"/>
      <c r="Y53" s="31"/>
      <c r="Z53" s="31"/>
    </row>
    <row r="54" spans="1:26" ht="13.5" customHeight="1">
      <c r="A54" s="140"/>
      <c r="B54" s="133"/>
      <c r="C54" s="133"/>
      <c r="D54" s="133"/>
      <c r="E54" s="133"/>
      <c r="F54" s="133"/>
      <c r="G54" s="133"/>
      <c r="H54" s="133"/>
      <c r="I54" s="133"/>
      <c r="J54" s="133"/>
      <c r="K54" s="133"/>
      <c r="L54" s="133"/>
      <c r="M54" s="133"/>
      <c r="N54" s="133"/>
      <c r="O54" s="133"/>
      <c r="P54" s="133"/>
      <c r="Q54" s="133"/>
      <c r="R54" s="133"/>
      <c r="S54" s="133"/>
      <c r="T54" s="133"/>
      <c r="U54" s="133"/>
      <c r="V54" s="133"/>
      <c r="W54" s="133"/>
      <c r="X54" s="31"/>
      <c r="Y54" s="31"/>
      <c r="Z54" s="31"/>
    </row>
    <row r="55" spans="1:26" ht="13.5" customHeight="1">
      <c r="A55" s="140"/>
      <c r="B55" s="133"/>
      <c r="C55" s="133"/>
      <c r="D55" s="133"/>
      <c r="E55" s="133"/>
      <c r="F55" s="133"/>
      <c r="G55" s="133"/>
      <c r="H55" s="133"/>
      <c r="I55" s="133"/>
      <c r="J55" s="133"/>
      <c r="K55" s="133"/>
      <c r="L55" s="133"/>
      <c r="M55" s="133"/>
      <c r="N55" s="133"/>
      <c r="O55" s="133"/>
      <c r="P55" s="133"/>
      <c r="Q55" s="133"/>
      <c r="R55" s="133"/>
      <c r="S55" s="133"/>
      <c r="T55" s="133"/>
      <c r="U55" s="133"/>
      <c r="V55" s="133"/>
      <c r="W55" s="133"/>
      <c r="X55" s="31"/>
      <c r="Y55" s="31"/>
      <c r="Z55" s="31"/>
    </row>
    <row r="56" spans="1:26" ht="13.5" customHeight="1">
      <c r="A56" s="140"/>
      <c r="B56" s="133"/>
      <c r="C56" s="133"/>
      <c r="D56" s="133"/>
      <c r="E56" s="133"/>
      <c r="F56" s="133"/>
      <c r="G56" s="133"/>
      <c r="H56" s="133"/>
      <c r="I56" s="133"/>
      <c r="J56" s="133"/>
      <c r="K56" s="133"/>
      <c r="L56" s="133"/>
      <c r="M56" s="133"/>
      <c r="N56" s="133"/>
      <c r="O56" s="133"/>
      <c r="P56" s="133"/>
      <c r="Q56" s="133"/>
      <c r="R56" s="133"/>
      <c r="S56" s="133"/>
      <c r="T56" s="133"/>
      <c r="U56" s="133"/>
      <c r="V56" s="133"/>
      <c r="W56" s="133"/>
      <c r="X56" s="31"/>
      <c r="Y56" s="31"/>
      <c r="Z56" s="31"/>
    </row>
    <row r="57" spans="1:26" ht="13.5" customHeight="1">
      <c r="A57" s="140"/>
      <c r="B57" s="133"/>
      <c r="C57" s="133"/>
      <c r="D57" s="133"/>
      <c r="E57" s="133"/>
      <c r="F57" s="133"/>
      <c r="G57" s="133"/>
      <c r="H57" s="133"/>
      <c r="I57" s="133"/>
      <c r="J57" s="133"/>
      <c r="K57" s="133"/>
      <c r="L57" s="133"/>
      <c r="M57" s="133"/>
      <c r="N57" s="133"/>
      <c r="O57" s="133"/>
      <c r="P57" s="133"/>
      <c r="Q57" s="133"/>
      <c r="R57" s="133"/>
      <c r="S57" s="133"/>
      <c r="T57" s="133"/>
      <c r="U57" s="133"/>
      <c r="V57" s="133"/>
      <c r="W57" s="133"/>
      <c r="X57" s="31"/>
      <c r="Y57" s="31"/>
      <c r="Z57" s="31"/>
    </row>
    <row r="58" spans="1:26" ht="13.5" customHeight="1">
      <c r="A58" s="140"/>
      <c r="B58" s="133"/>
      <c r="C58" s="133"/>
      <c r="D58" s="133"/>
      <c r="E58" s="133"/>
      <c r="F58" s="133"/>
      <c r="G58" s="133"/>
      <c r="H58" s="133"/>
      <c r="I58" s="133"/>
      <c r="J58" s="133"/>
      <c r="K58" s="133"/>
      <c r="L58" s="133"/>
      <c r="M58" s="133"/>
      <c r="N58" s="133"/>
      <c r="O58" s="133"/>
      <c r="P58" s="133"/>
      <c r="Q58" s="133"/>
      <c r="R58" s="133"/>
      <c r="S58" s="133"/>
      <c r="T58" s="133"/>
      <c r="U58" s="133"/>
      <c r="V58" s="133"/>
      <c r="W58" s="133"/>
      <c r="X58" s="31"/>
      <c r="Y58" s="31"/>
      <c r="Z58" s="31"/>
    </row>
    <row r="59" spans="1:26" ht="13.5" customHeight="1">
      <c r="A59" s="140"/>
      <c r="B59" s="133"/>
      <c r="C59" s="133"/>
      <c r="D59" s="133"/>
      <c r="E59" s="133"/>
      <c r="F59" s="133"/>
      <c r="G59" s="133"/>
      <c r="H59" s="133"/>
      <c r="I59" s="133"/>
      <c r="J59" s="133"/>
      <c r="K59" s="133"/>
      <c r="L59" s="133"/>
      <c r="M59" s="133"/>
      <c r="N59" s="133"/>
      <c r="O59" s="133"/>
      <c r="P59" s="133"/>
      <c r="Q59" s="133"/>
      <c r="R59" s="133"/>
      <c r="S59" s="133"/>
      <c r="T59" s="133"/>
      <c r="U59" s="133"/>
      <c r="V59" s="133"/>
      <c r="W59" s="133"/>
      <c r="X59" s="31"/>
      <c r="Y59" s="31"/>
      <c r="Z59" s="31"/>
    </row>
    <row r="60" spans="1:26" ht="13.5" customHeight="1">
      <c r="A60" s="140"/>
      <c r="B60" s="133"/>
      <c r="C60" s="133"/>
      <c r="D60" s="133"/>
      <c r="E60" s="133"/>
      <c r="F60" s="133"/>
      <c r="G60" s="133"/>
      <c r="H60" s="133"/>
      <c r="I60" s="133"/>
      <c r="J60" s="133"/>
      <c r="K60" s="133"/>
      <c r="L60" s="133"/>
      <c r="M60" s="133"/>
      <c r="N60" s="133"/>
      <c r="O60" s="133"/>
      <c r="P60" s="133"/>
      <c r="Q60" s="133"/>
      <c r="R60" s="133"/>
      <c r="S60" s="133"/>
      <c r="T60" s="133"/>
      <c r="U60" s="133"/>
      <c r="V60" s="133"/>
      <c r="W60" s="133"/>
      <c r="X60" s="31"/>
      <c r="Y60" s="31"/>
      <c r="Z60" s="31"/>
    </row>
    <row r="61" spans="1:26" ht="13.5" customHeight="1">
      <c r="A61" s="140"/>
      <c r="B61" s="133"/>
      <c r="C61" s="133"/>
      <c r="D61" s="133"/>
      <c r="E61" s="133"/>
      <c r="F61" s="133"/>
      <c r="G61" s="133"/>
      <c r="H61" s="133"/>
      <c r="I61" s="133"/>
      <c r="J61" s="133"/>
      <c r="K61" s="133"/>
      <c r="L61" s="133"/>
      <c r="M61" s="133"/>
      <c r="N61" s="133"/>
      <c r="O61" s="133"/>
      <c r="P61" s="133"/>
      <c r="Q61" s="133"/>
      <c r="R61" s="133"/>
      <c r="S61" s="133"/>
      <c r="T61" s="133"/>
      <c r="U61" s="133"/>
      <c r="V61" s="133"/>
      <c r="W61" s="133"/>
      <c r="X61" s="31"/>
      <c r="Y61" s="31"/>
      <c r="Z61" s="31"/>
    </row>
    <row r="62" spans="1:26" ht="13.5" customHeight="1">
      <c r="A62" s="140"/>
      <c r="B62" s="133"/>
      <c r="C62" s="133"/>
      <c r="D62" s="133"/>
      <c r="E62" s="133"/>
      <c r="F62" s="133"/>
      <c r="G62" s="133"/>
      <c r="H62" s="133"/>
      <c r="I62" s="133"/>
      <c r="J62" s="133"/>
      <c r="K62" s="133"/>
      <c r="L62" s="133"/>
      <c r="M62" s="133"/>
      <c r="N62" s="133"/>
      <c r="O62" s="133"/>
      <c r="P62" s="133"/>
      <c r="Q62" s="133"/>
      <c r="R62" s="133"/>
      <c r="S62" s="133"/>
      <c r="T62" s="133"/>
      <c r="U62" s="133"/>
      <c r="V62" s="133"/>
      <c r="W62" s="133"/>
      <c r="X62" s="31"/>
      <c r="Y62" s="31"/>
      <c r="Z62" s="31"/>
    </row>
    <row r="63" spans="1:26" ht="13.5" customHeight="1">
      <c r="A63" s="140"/>
      <c r="B63" s="133"/>
      <c r="C63" s="133"/>
      <c r="D63" s="133"/>
      <c r="E63" s="133"/>
      <c r="F63" s="133"/>
      <c r="G63" s="133"/>
      <c r="H63" s="133"/>
      <c r="I63" s="133"/>
      <c r="J63" s="133"/>
      <c r="K63" s="133"/>
      <c r="L63" s="133"/>
      <c r="M63" s="133"/>
      <c r="N63" s="133"/>
      <c r="O63" s="133"/>
      <c r="P63" s="133"/>
      <c r="Q63" s="133"/>
      <c r="R63" s="133"/>
      <c r="S63" s="133"/>
      <c r="T63" s="133"/>
      <c r="U63" s="133"/>
      <c r="V63" s="133"/>
      <c r="W63" s="133"/>
      <c r="X63" s="31"/>
      <c r="Y63" s="31"/>
      <c r="Z63" s="31"/>
    </row>
    <row r="64" spans="1:26" ht="13.5" customHeight="1">
      <c r="A64" s="140"/>
      <c r="B64" s="133"/>
      <c r="C64" s="133"/>
      <c r="D64" s="133"/>
      <c r="E64" s="133"/>
      <c r="F64" s="133"/>
      <c r="G64" s="133"/>
      <c r="H64" s="133"/>
      <c r="I64" s="133"/>
      <c r="J64" s="133"/>
      <c r="K64" s="133"/>
      <c r="L64" s="133"/>
      <c r="M64" s="133"/>
      <c r="N64" s="133"/>
      <c r="O64" s="133"/>
      <c r="P64" s="133"/>
      <c r="Q64" s="133"/>
      <c r="R64" s="133"/>
      <c r="S64" s="133"/>
      <c r="T64" s="133"/>
      <c r="U64" s="133"/>
      <c r="V64" s="133"/>
      <c r="W64" s="133"/>
      <c r="X64" s="31"/>
      <c r="Y64" s="31"/>
      <c r="Z64" s="31"/>
    </row>
    <row r="65" spans="1:26" ht="13.5"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31"/>
      <c r="Y65" s="31"/>
      <c r="Z65" s="31"/>
    </row>
    <row r="66" spans="1:26" ht="13.5" customHeight="1">
      <c r="A66" s="138"/>
      <c r="B66" s="133"/>
      <c r="C66" s="133"/>
      <c r="D66" s="133"/>
      <c r="E66" s="133"/>
      <c r="F66" s="133"/>
      <c r="G66" s="133"/>
      <c r="H66" s="133"/>
      <c r="I66" s="133"/>
      <c r="J66" s="133"/>
      <c r="K66" s="133"/>
      <c r="L66" s="133"/>
      <c r="M66" s="133"/>
      <c r="N66" s="133"/>
      <c r="O66" s="133"/>
      <c r="P66" s="133"/>
      <c r="Q66" s="133"/>
      <c r="R66" s="133"/>
      <c r="S66" s="133"/>
      <c r="T66" s="133"/>
      <c r="U66" s="133"/>
      <c r="V66" s="133"/>
      <c r="W66" s="133"/>
      <c r="X66" s="31"/>
      <c r="Y66" s="31"/>
      <c r="Z66" s="31"/>
    </row>
    <row r="67" spans="1:26" ht="13.5"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31"/>
      <c r="Y67" s="31"/>
      <c r="Z67" s="31"/>
    </row>
    <row r="68" spans="1:26" ht="13.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31"/>
      <c r="Y68" s="31"/>
      <c r="Z68" s="31"/>
    </row>
    <row r="69" spans="1:26" ht="13.5"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31"/>
      <c r="Y69" s="31"/>
      <c r="Z69" s="31"/>
    </row>
    <row r="70" spans="1:26" ht="13.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31"/>
      <c r="Y70" s="31"/>
      <c r="Z70" s="31"/>
    </row>
    <row r="71" spans="1:26" ht="13.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31"/>
      <c r="Y71" s="31"/>
      <c r="Z71" s="31"/>
    </row>
    <row r="72" spans="1:26" ht="13.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31"/>
      <c r="Y72" s="31"/>
      <c r="Z72" s="31"/>
    </row>
    <row r="73" spans="1:26" ht="13.5"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31"/>
      <c r="Y73" s="31"/>
      <c r="Z73" s="31"/>
    </row>
    <row r="74" spans="1:26" ht="13.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31"/>
      <c r="Y74" s="31"/>
      <c r="Z74" s="31"/>
    </row>
    <row r="75" spans="1:26" ht="13.5"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31"/>
      <c r="Y75" s="31"/>
      <c r="Z75" s="31"/>
    </row>
    <row r="76" spans="1:26" ht="13.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31"/>
      <c r="Y76" s="31"/>
      <c r="Z76" s="31"/>
    </row>
    <row r="77" spans="1:26" ht="13.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31"/>
      <c r="Y77" s="31"/>
      <c r="Z77" s="31"/>
    </row>
    <row r="78" spans="1:26" ht="13.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31"/>
      <c r="Y78" s="31"/>
      <c r="Z78" s="31"/>
    </row>
    <row r="79" spans="1:26" ht="13.5"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31"/>
      <c r="Y79" s="31"/>
      <c r="Z79" s="31"/>
    </row>
    <row r="80" spans="1:26" ht="13.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31"/>
      <c r="Y80" s="31"/>
      <c r="Z80" s="31"/>
    </row>
    <row r="81" spans="1:26" ht="13.5"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31"/>
      <c r="Y81" s="31"/>
      <c r="Z81" s="31"/>
    </row>
    <row r="82" spans="1:26" ht="13.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31"/>
      <c r="Y82" s="31"/>
      <c r="Z82" s="31"/>
    </row>
    <row r="83" spans="1:26" ht="13.5"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31"/>
      <c r="Y83" s="31"/>
      <c r="Z83" s="31"/>
    </row>
    <row r="84" spans="1:26" ht="13.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31"/>
      <c r="Y84" s="31"/>
      <c r="Z84" s="31"/>
    </row>
    <row r="85" spans="1:26" ht="13.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31"/>
      <c r="Y85" s="31"/>
      <c r="Z85" s="31"/>
    </row>
    <row r="86" spans="1:26" ht="13.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31"/>
      <c r="Y86" s="31"/>
      <c r="Z86" s="31"/>
    </row>
    <row r="87" spans="1:26" ht="13.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31"/>
      <c r="Y87" s="31"/>
      <c r="Z87" s="31"/>
    </row>
    <row r="88" spans="1:26" ht="13.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31"/>
      <c r="Y88" s="31"/>
      <c r="Z88" s="31"/>
    </row>
    <row r="89" spans="1:26" ht="13.5"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31"/>
      <c r="Y89" s="31"/>
      <c r="Z89" s="31"/>
    </row>
    <row r="90" spans="1:26" ht="13.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31"/>
      <c r="Y90" s="31"/>
      <c r="Z90" s="31"/>
    </row>
    <row r="91" spans="1:26" ht="13.5"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31"/>
      <c r="Y91" s="31"/>
      <c r="Z91" s="31"/>
    </row>
    <row r="92" spans="1:26" ht="13.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31"/>
      <c r="Y92" s="31"/>
      <c r="Z92" s="31"/>
    </row>
    <row r="93" spans="1:26" ht="13.5"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31"/>
      <c r="Y93" s="31"/>
      <c r="Z93" s="31"/>
    </row>
    <row r="94" spans="1:26" ht="13.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31"/>
      <c r="Y94" s="31"/>
      <c r="Z94" s="31"/>
    </row>
    <row r="95" spans="1:26" ht="13.5"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31"/>
      <c r="Y95" s="31"/>
      <c r="Z95" s="31"/>
    </row>
    <row r="96" spans="1:26" ht="13.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31"/>
      <c r="Y96" s="31"/>
      <c r="Z96" s="31"/>
    </row>
    <row r="97" spans="1:26" ht="13.5"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31"/>
      <c r="Y97" s="31"/>
      <c r="Z97" s="31"/>
    </row>
    <row r="98" spans="1:26" ht="13.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31"/>
      <c r="Y98" s="31"/>
      <c r="Z98" s="31"/>
    </row>
    <row r="99" spans="1:26" ht="13.5"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31"/>
      <c r="Y99" s="31"/>
      <c r="Z99" s="31"/>
    </row>
    <row r="100" spans="1:26" ht="13.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31"/>
      <c r="Y100" s="31"/>
      <c r="Z100" s="31"/>
    </row>
    <row r="101" spans="1:26" ht="13.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31"/>
      <c r="Y101" s="31"/>
      <c r="Z101" s="31"/>
    </row>
    <row r="102" spans="1:26" ht="13.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31"/>
      <c r="Y102" s="31"/>
      <c r="Z102" s="31"/>
    </row>
    <row r="103" spans="1:26" ht="13.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31"/>
      <c r="Y103" s="31"/>
      <c r="Z103" s="31"/>
    </row>
    <row r="104" spans="1:26" ht="13.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31"/>
      <c r="Y104" s="31"/>
      <c r="Z104" s="31"/>
    </row>
    <row r="105" spans="1:26" ht="13.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31"/>
      <c r="Y105" s="31"/>
      <c r="Z105" s="31"/>
    </row>
    <row r="106" spans="1:26" ht="13.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31"/>
      <c r="Y106" s="31"/>
      <c r="Z106" s="31"/>
    </row>
    <row r="107" spans="1:26" ht="13.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31"/>
      <c r="Y107" s="31"/>
      <c r="Z107" s="31"/>
    </row>
    <row r="108" spans="1:26" ht="13.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31"/>
      <c r="Y108" s="31"/>
      <c r="Z108" s="31"/>
    </row>
    <row r="109" spans="1:26" ht="13.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31"/>
      <c r="Y109" s="31"/>
      <c r="Z109" s="31"/>
    </row>
    <row r="110" spans="1:26" ht="13.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31"/>
      <c r="Y110" s="31"/>
      <c r="Z110" s="31"/>
    </row>
    <row r="111" spans="1:26" ht="13.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31"/>
      <c r="Y111" s="31"/>
      <c r="Z111" s="31"/>
    </row>
    <row r="112" spans="1:26" ht="13.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31"/>
      <c r="Y112" s="31"/>
      <c r="Z112" s="31"/>
    </row>
    <row r="113" spans="1:26" ht="13.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31"/>
      <c r="Y113" s="31"/>
      <c r="Z113" s="31"/>
    </row>
    <row r="114" spans="1:26" ht="13.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31"/>
      <c r="Y114" s="31"/>
      <c r="Z114" s="31"/>
    </row>
    <row r="115" spans="1:26" ht="13.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31"/>
      <c r="Y115" s="31"/>
      <c r="Z115" s="31"/>
    </row>
    <row r="116" spans="1:26" ht="19.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31"/>
      <c r="Y116" s="31"/>
      <c r="Z116" s="31"/>
    </row>
    <row r="117" spans="1:26" ht="13.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31"/>
      <c r="Y117" s="31"/>
      <c r="Z117" s="31"/>
    </row>
    <row r="118" spans="1:26" ht="13.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31"/>
      <c r="Y118" s="31"/>
      <c r="Z118" s="31"/>
    </row>
    <row r="119" spans="1:26" ht="13.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31"/>
      <c r="Y119" s="31"/>
      <c r="Z119" s="31"/>
    </row>
    <row r="120" spans="1:26" ht="13.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31"/>
      <c r="Y120" s="31"/>
      <c r="Z120" s="31"/>
    </row>
    <row r="121" spans="1:26" ht="13.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31"/>
      <c r="Y121" s="31"/>
      <c r="Z121" s="31"/>
    </row>
    <row r="122" spans="1:26" ht="13.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31"/>
      <c r="Y122" s="31"/>
      <c r="Z122" s="31"/>
    </row>
    <row r="123" spans="1:26" ht="13.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31"/>
      <c r="Y123" s="31"/>
      <c r="Z123" s="31"/>
    </row>
    <row r="124" spans="1:26" ht="13.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31"/>
      <c r="Y124" s="31"/>
      <c r="Z124" s="31"/>
    </row>
    <row r="125" spans="1:26" ht="13.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31"/>
      <c r="Y125" s="31"/>
      <c r="Z125" s="31"/>
    </row>
    <row r="126" spans="1:26" ht="13.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31"/>
      <c r="Y126" s="31"/>
      <c r="Z126" s="31"/>
    </row>
    <row r="127" spans="1:26" ht="13.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31"/>
      <c r="Y127" s="31"/>
      <c r="Z127" s="31"/>
    </row>
    <row r="128" spans="1:26" ht="13.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31"/>
      <c r="Y128" s="31"/>
      <c r="Z128" s="31"/>
    </row>
    <row r="129" spans="1:26" ht="13.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31"/>
      <c r="Y129" s="31"/>
      <c r="Z129" s="31"/>
    </row>
    <row r="130" spans="1:26" ht="13.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31"/>
      <c r="Y130" s="31"/>
      <c r="Z130" s="31"/>
    </row>
    <row r="131" spans="1:26" ht="13.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31"/>
      <c r="Y131" s="31"/>
      <c r="Z131" s="31"/>
    </row>
    <row r="132" spans="1:26" ht="13.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31"/>
      <c r="Y132" s="31"/>
      <c r="Z132" s="31"/>
    </row>
    <row r="133" spans="1:26" ht="13.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31"/>
      <c r="Y133" s="31"/>
      <c r="Z133" s="31"/>
    </row>
    <row r="134" spans="1:26" ht="13.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31"/>
      <c r="Y134" s="31"/>
      <c r="Z134" s="31"/>
    </row>
    <row r="135" spans="1:26" ht="13.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31"/>
      <c r="Y135" s="31"/>
      <c r="Z135" s="31"/>
    </row>
    <row r="136" spans="1:26" ht="13.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31"/>
      <c r="Y136" s="31"/>
      <c r="Z136" s="31"/>
    </row>
    <row r="137" spans="1:26" ht="13.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31"/>
      <c r="Y137" s="31"/>
      <c r="Z137" s="31"/>
    </row>
    <row r="138" spans="1:26" ht="13.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31"/>
      <c r="Y138" s="31"/>
      <c r="Z138" s="31"/>
    </row>
    <row r="139" spans="1:26" ht="13.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31"/>
      <c r="Y139" s="31"/>
      <c r="Z139" s="31"/>
    </row>
    <row r="140" spans="1:26" ht="13.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31"/>
      <c r="Y140" s="31"/>
      <c r="Z140" s="31"/>
    </row>
    <row r="141" spans="1:26" ht="13.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31"/>
      <c r="Y141" s="31"/>
      <c r="Z141" s="31"/>
    </row>
    <row r="142" spans="1:26" ht="13.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31"/>
      <c r="Y142" s="31"/>
      <c r="Z142" s="31"/>
    </row>
    <row r="143" spans="1:26" ht="13.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31"/>
      <c r="Y143" s="31"/>
      <c r="Z143" s="31"/>
    </row>
    <row r="144" spans="1:26" ht="13.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31"/>
      <c r="Y144" s="31"/>
      <c r="Z144" s="31"/>
    </row>
    <row r="145" spans="1:26" ht="13.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31"/>
      <c r="Y145" s="31"/>
      <c r="Z145" s="31"/>
    </row>
    <row r="146" spans="1:26" ht="13.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31"/>
      <c r="Y146" s="31"/>
      <c r="Z146" s="31"/>
    </row>
    <row r="147" spans="1:26" ht="13.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31"/>
      <c r="Y147" s="31"/>
      <c r="Z147" s="31"/>
    </row>
    <row r="148" spans="1:26" ht="13.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31"/>
      <c r="Y148" s="31"/>
      <c r="Z148" s="31"/>
    </row>
    <row r="149" spans="1:26" ht="13.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31"/>
      <c r="Y149" s="31"/>
      <c r="Z149" s="31"/>
    </row>
    <row r="150" spans="1:26" ht="13.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31"/>
      <c r="Y150" s="31"/>
      <c r="Z150" s="31"/>
    </row>
    <row r="151" spans="1:26" ht="13.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31"/>
      <c r="Y151" s="31"/>
      <c r="Z151" s="31"/>
    </row>
    <row r="152" spans="1:26" ht="13.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31"/>
      <c r="Y152" s="31"/>
      <c r="Z152" s="31"/>
    </row>
    <row r="153" spans="1:26" ht="13.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31"/>
      <c r="Y153" s="31"/>
      <c r="Z153" s="31"/>
    </row>
    <row r="154" spans="1:26" ht="13.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31"/>
      <c r="Y154" s="31"/>
      <c r="Z154" s="31"/>
    </row>
    <row r="155" spans="1:26" ht="13.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31"/>
      <c r="Y155" s="31"/>
      <c r="Z155" s="31"/>
    </row>
    <row r="156" spans="1:26" ht="13.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31"/>
      <c r="Y156" s="31"/>
      <c r="Z156" s="31"/>
    </row>
    <row r="157" spans="1:26" ht="13.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31"/>
      <c r="Y157" s="31"/>
      <c r="Z157" s="31"/>
    </row>
    <row r="158" spans="1:26" ht="13.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31"/>
      <c r="Y158" s="31"/>
      <c r="Z158" s="31"/>
    </row>
    <row r="159" spans="1:26" ht="13.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31"/>
      <c r="Y159" s="31"/>
      <c r="Z159" s="31"/>
    </row>
    <row r="160" spans="1:26" ht="13.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31"/>
      <c r="Y160" s="31"/>
      <c r="Z160" s="31"/>
    </row>
    <row r="161" spans="1:26" ht="13.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31"/>
      <c r="Y161" s="31"/>
      <c r="Z161" s="31"/>
    </row>
    <row r="162" spans="1:26" ht="13.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31"/>
      <c r="Y162" s="31"/>
      <c r="Z162" s="31"/>
    </row>
    <row r="163" spans="1:26" ht="13.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31"/>
      <c r="Y163" s="31"/>
      <c r="Z163" s="31"/>
    </row>
    <row r="164" spans="1:26" ht="13.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31"/>
      <c r="Y164" s="31"/>
      <c r="Z164" s="31"/>
    </row>
    <row r="165" spans="1:26" ht="13.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31"/>
      <c r="Y165" s="31"/>
      <c r="Z165" s="31"/>
    </row>
    <row r="166" spans="1:26" ht="13.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31"/>
      <c r="Y166" s="31"/>
      <c r="Z166" s="31"/>
    </row>
    <row r="167" spans="1:26" ht="13.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31"/>
      <c r="Y167" s="31"/>
      <c r="Z167" s="31"/>
    </row>
    <row r="168" spans="1:26" ht="13.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31"/>
      <c r="Y168" s="31"/>
      <c r="Z168" s="31"/>
    </row>
    <row r="169" spans="1:26" ht="13.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31"/>
      <c r="Y169" s="31"/>
      <c r="Z169" s="31"/>
    </row>
    <row r="170" spans="1:26" ht="13.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31"/>
      <c r="Y170" s="31"/>
      <c r="Z170" s="31"/>
    </row>
    <row r="171" spans="1:26" ht="13.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31"/>
      <c r="Y171" s="31"/>
      <c r="Z171" s="31"/>
    </row>
    <row r="172" spans="1:26" ht="13.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31"/>
      <c r="Y172" s="31"/>
      <c r="Z172" s="31"/>
    </row>
    <row r="173" spans="1:26" ht="13.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31"/>
      <c r="Y173" s="31"/>
      <c r="Z173" s="31"/>
    </row>
    <row r="174" spans="1:26" ht="13.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31"/>
      <c r="Y174" s="31"/>
      <c r="Z174" s="31"/>
    </row>
    <row r="175" spans="1:26" ht="13.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31"/>
      <c r="Y175" s="31"/>
      <c r="Z175" s="31"/>
    </row>
    <row r="176" spans="1:26" ht="13.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31"/>
      <c r="Y176" s="31"/>
      <c r="Z176" s="31"/>
    </row>
    <row r="177" spans="1:26" ht="13.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31"/>
      <c r="Y177" s="31"/>
      <c r="Z177" s="31"/>
    </row>
    <row r="178" spans="1:26" ht="13.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31"/>
      <c r="Y178" s="31"/>
      <c r="Z178" s="31"/>
    </row>
    <row r="179" spans="1:26" ht="13.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31"/>
      <c r="Y179" s="31"/>
      <c r="Z179" s="31"/>
    </row>
    <row r="180" spans="1:26" ht="13.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31"/>
      <c r="Y180" s="31"/>
      <c r="Z180" s="31"/>
    </row>
    <row r="181" spans="1:26" ht="13.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31"/>
      <c r="Y181" s="31"/>
      <c r="Z181" s="31"/>
    </row>
    <row r="182" spans="1:26" ht="13.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31"/>
      <c r="Y182" s="31"/>
      <c r="Z182" s="31"/>
    </row>
    <row r="183" spans="1:26" ht="13.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31"/>
      <c r="Y183" s="31"/>
      <c r="Z183" s="31"/>
    </row>
    <row r="184" spans="1:26" ht="13.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31"/>
      <c r="Y184" s="31"/>
      <c r="Z184" s="31"/>
    </row>
    <row r="185" spans="1:26" ht="13.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31"/>
      <c r="Y185" s="31"/>
      <c r="Z185" s="31"/>
    </row>
    <row r="186" spans="1:26" ht="13.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31"/>
      <c r="Y186" s="31"/>
      <c r="Z186" s="31"/>
    </row>
    <row r="187" spans="1:26" ht="13.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31"/>
      <c r="Y187" s="31"/>
      <c r="Z187" s="31"/>
    </row>
    <row r="188" spans="1:26" ht="13.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31"/>
      <c r="Y188" s="31"/>
      <c r="Z188" s="31"/>
    </row>
    <row r="189" spans="1:26" ht="13.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31"/>
      <c r="Y189" s="31"/>
      <c r="Z189" s="31"/>
    </row>
    <row r="190" spans="1:26" ht="13.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31"/>
      <c r="Y190" s="31"/>
      <c r="Z190" s="31"/>
    </row>
    <row r="191" spans="1:26" ht="13.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31"/>
      <c r="Y191" s="31"/>
      <c r="Z191" s="31"/>
    </row>
    <row r="192" spans="1:26" ht="13.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31"/>
      <c r="Y192" s="31"/>
      <c r="Z192" s="31"/>
    </row>
    <row r="193" spans="1:26" ht="13.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31"/>
      <c r="Y193" s="31"/>
      <c r="Z193" s="31"/>
    </row>
    <row r="194" spans="1:26" ht="13.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31"/>
      <c r="Y194" s="31"/>
      <c r="Z194" s="31"/>
    </row>
    <row r="195" spans="1:26" ht="13.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31"/>
      <c r="Y195" s="31"/>
      <c r="Z195" s="31"/>
    </row>
    <row r="196" spans="1:26" ht="13.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31"/>
      <c r="Y196" s="31"/>
      <c r="Z196" s="31"/>
    </row>
    <row r="197" spans="1:26" ht="13.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31"/>
      <c r="Y197" s="31"/>
      <c r="Z197" s="31"/>
    </row>
    <row r="198" spans="1:26" ht="13.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31"/>
      <c r="Y198" s="31"/>
      <c r="Z198" s="31"/>
    </row>
    <row r="199" spans="1:26" ht="13.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31"/>
      <c r="Y199" s="31"/>
      <c r="Z199" s="31"/>
    </row>
    <row r="200" spans="1:26" ht="13.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31"/>
      <c r="Y200" s="31"/>
      <c r="Z200" s="31"/>
    </row>
    <row r="201" spans="1:26" ht="13.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31"/>
      <c r="Y201" s="31"/>
      <c r="Z201" s="31"/>
    </row>
    <row r="202" spans="1:26" ht="13.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31"/>
      <c r="Y202" s="31"/>
      <c r="Z202" s="31"/>
    </row>
    <row r="203" spans="1:26" ht="13.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31"/>
      <c r="Y203" s="31"/>
      <c r="Z203" s="31"/>
    </row>
    <row r="204" spans="1:26" ht="13.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31"/>
      <c r="Y204" s="31"/>
      <c r="Z204" s="31"/>
    </row>
    <row r="205" spans="1:26" ht="13.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31"/>
      <c r="Y205" s="31"/>
      <c r="Z205" s="31"/>
    </row>
    <row r="206" spans="1:26" ht="13.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31"/>
      <c r="Y206" s="31"/>
      <c r="Z206" s="31"/>
    </row>
    <row r="207" spans="1:26" ht="13.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31"/>
      <c r="Y207" s="31"/>
      <c r="Z207" s="31"/>
    </row>
    <row r="208" spans="1:26" ht="13.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31"/>
      <c r="Y208" s="31"/>
      <c r="Z208" s="31"/>
    </row>
    <row r="209" spans="1:26" ht="13.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31"/>
      <c r="Y209" s="31"/>
      <c r="Z209" s="31"/>
    </row>
    <row r="210" spans="1:26" ht="13.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31"/>
      <c r="Y210" s="31"/>
      <c r="Z210" s="31"/>
    </row>
    <row r="211" spans="1:26" ht="13.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31"/>
      <c r="Y211" s="31"/>
      <c r="Z211" s="31"/>
    </row>
    <row r="212" spans="1:26" ht="13.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31"/>
      <c r="Y212" s="31"/>
      <c r="Z212" s="31"/>
    </row>
    <row r="213" spans="1:26" ht="13.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31"/>
      <c r="Y213" s="31"/>
      <c r="Z213" s="31"/>
    </row>
    <row r="214" spans="1:26" ht="13.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31"/>
      <c r="Y214" s="31"/>
      <c r="Z214" s="31"/>
    </row>
    <row r="215" spans="1:26" ht="13.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31"/>
      <c r="Y215" s="31"/>
      <c r="Z215" s="31"/>
    </row>
    <row r="216" spans="1:26" ht="13.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31"/>
      <c r="Y216" s="31"/>
      <c r="Z216" s="31"/>
    </row>
    <row r="217" spans="1:26" ht="13.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31"/>
      <c r="Y217" s="31"/>
      <c r="Z217" s="31"/>
    </row>
    <row r="218" spans="1:26" ht="13.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31"/>
      <c r="Y218" s="31"/>
      <c r="Z218" s="31"/>
    </row>
    <row r="219" spans="1:26" ht="13.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31"/>
      <c r="Y219" s="31"/>
      <c r="Z219" s="31"/>
    </row>
    <row r="220" spans="1:26" ht="13.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31"/>
      <c r="Y220" s="31"/>
      <c r="Z220" s="31"/>
    </row>
    <row r="221" spans="1:26" ht="13.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31"/>
      <c r="Y221" s="31"/>
      <c r="Z221" s="31"/>
    </row>
    <row r="222" spans="1:26" ht="13.5"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31"/>
      <c r="Y222" s="31"/>
      <c r="Z222" s="31"/>
    </row>
    <row r="223" spans="1:26" ht="13.5"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31"/>
      <c r="Y223" s="31"/>
      <c r="Z223" s="31"/>
    </row>
    <row r="224" spans="1:26" ht="13.5"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31"/>
      <c r="Y224" s="31"/>
      <c r="Z224" s="31"/>
    </row>
    <row r="225" spans="1:26" ht="13.5"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31"/>
      <c r="Y225" s="31"/>
      <c r="Z225" s="31"/>
    </row>
    <row r="226" spans="1:26" ht="13.5"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31"/>
      <c r="Y226" s="31"/>
      <c r="Z226" s="31"/>
    </row>
    <row r="227" spans="1:26" ht="13.5"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31"/>
      <c r="Y227" s="31"/>
      <c r="Z227" s="31"/>
    </row>
    <row r="228" spans="1:26" ht="13.5"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31"/>
      <c r="Y228" s="31"/>
      <c r="Z228" s="31"/>
    </row>
    <row r="229" spans="1:26" ht="13.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31"/>
      <c r="Y229" s="31"/>
      <c r="Z229" s="31"/>
    </row>
    <row r="230" spans="1:26" ht="13.5"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31"/>
      <c r="Y230" s="31"/>
      <c r="Z230" s="31"/>
    </row>
    <row r="231" spans="1:26" ht="13.5"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31"/>
      <c r="Y231" s="31"/>
      <c r="Z231" s="31"/>
    </row>
    <row r="232" spans="1:26" ht="13.5"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31"/>
      <c r="Y232" s="31"/>
      <c r="Z232" s="31"/>
    </row>
    <row r="233" spans="1:26" ht="13.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31"/>
      <c r="Y233" s="31"/>
      <c r="Z233" s="31"/>
    </row>
    <row r="234" spans="1:26" ht="13.5"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31"/>
      <c r="Y234" s="31"/>
      <c r="Z234" s="31"/>
    </row>
    <row r="235" spans="1:26" ht="13.5"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31"/>
      <c r="Y235" s="31"/>
      <c r="Z235" s="31"/>
    </row>
    <row r="236" spans="1:26" ht="13.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31"/>
      <c r="Y236" s="31"/>
      <c r="Z236" s="31"/>
    </row>
    <row r="237" spans="1:26" ht="13.5"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31"/>
      <c r="Y237" s="31"/>
      <c r="Z237" s="31"/>
    </row>
    <row r="238" spans="1:26" ht="13.5"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cp:lastPrinted>2025-09-01T10:35:14Z</cp:lastPrinted>
  <dcterms:created xsi:type="dcterms:W3CDTF">2021-06-29T12:02:57Z</dcterms:created>
  <dcterms:modified xsi:type="dcterms:W3CDTF">2025-09-01T10:35:16Z</dcterms:modified>
</cp:coreProperties>
</file>